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tables/table1.xml" ContentType="application/vnd.openxmlformats-officedocument.spreadsheetml.table+xml"/>
  <Override PartName="/xl/drawings/drawing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mc:AlternateContent xmlns:mc="http://schemas.openxmlformats.org/markup-compatibility/2006">
    <mc:Choice Requires="x15">
      <x15ac:absPath xmlns:x15ac="http://schemas.microsoft.com/office/spreadsheetml/2010/11/ac" url="C:\Users\deiso\Dropbox\DEISO\DEISO Training\Remote (Online Training)\EPD Training\EPD Framework-Template\"/>
    </mc:Choice>
  </mc:AlternateContent>
  <xr:revisionPtr revIDLastSave="0" documentId="13_ncr:1_{F2E23224-9F10-432D-82F7-D85702B9EC93}" xr6:coauthVersionLast="47" xr6:coauthVersionMax="47" xr10:uidLastSave="{00000000-0000-0000-0000-000000000000}"/>
  <bookViews>
    <workbookView xWindow="-110" yWindow="-110" windowWidth="38620" windowHeight="21100" xr2:uid="{00000000-000D-0000-FFFF-FFFF00000000}"/>
  </bookViews>
  <sheets>
    <sheet name="Copyright" sheetId="19" r:id="rId1"/>
    <sheet name="Info" sheetId="16" r:id="rId2"/>
    <sheet name="Lists" sheetId="1" r:id="rId3"/>
    <sheet name="Read_Me" sheetId="2" r:id="rId4"/>
    <sheet name="Project_Overview" sheetId="3" r:id="rId5"/>
    <sheet name="Product_Definition" sheetId="4" r:id="rId6"/>
    <sheet name="System_Boundaries" sheetId="5" r:id="rId7"/>
    <sheet name="BOM_Data" sheetId="6" r:id="rId8"/>
    <sheet name="Process_Energy" sheetId="7" r:id="rId9"/>
    <sheet name="Datasets_EmissionFactors" sheetId="8" r:id="rId10"/>
    <sheet name="EPD_Modules_Data" sheetId="15" r:id="rId11"/>
    <sheet name="Data_Quality" sheetId="9" r:id="rId12"/>
    <sheet name="Allocation_Logic" sheetId="10" r:id="rId13"/>
    <sheet name="Impact_Mapping" sheetId="11" r:id="rId14"/>
    <sheet name="EPD_Draft" sheetId="12" r:id="rId15"/>
    <sheet name="Verification_Risk_Flags" sheetId="13" r:id="rId16"/>
    <sheet name="DEISO_Audit_CTA" sheetId="14" r:id="rId17"/>
    <sheet name="DEISO EPD Services" sheetId="17" r:id="rId18"/>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N5" i="6" l="1" a="1"/>
  <c r="N5" i="6" s="1"/>
  <c r="G5" i="3"/>
  <c r="H6" i="9"/>
  <c r="N2" i="15"/>
  <c r="N27" i="15"/>
  <c r="N41" i="15"/>
  <c r="N40" i="15"/>
  <c r="N39" i="15"/>
  <c r="N38" i="15"/>
  <c r="N37" i="15"/>
  <c r="N36" i="15"/>
  <c r="N35" i="15"/>
  <c r="N34" i="15"/>
  <c r="N33" i="15"/>
  <c r="N32" i="15"/>
  <c r="N31" i="15"/>
  <c r="N30" i="15"/>
  <c r="N29" i="15"/>
  <c r="N28" i="15"/>
  <c r="N26" i="15"/>
  <c r="N25" i="15"/>
  <c r="N24" i="15"/>
  <c r="N23" i="15"/>
  <c r="N22" i="15"/>
  <c r="N21" i="15"/>
  <c r="N20" i="15"/>
  <c r="N19" i="15"/>
  <c r="N18" i="15"/>
  <c r="N17" i="15"/>
  <c r="N16" i="15"/>
  <c r="N15" i="15"/>
  <c r="N14" i="15"/>
  <c r="N13" i="15"/>
  <c r="N12" i="15"/>
  <c r="N11" i="15"/>
  <c r="N10" i="15"/>
  <c r="N9" i="15"/>
  <c r="N8" i="15"/>
  <c r="N7" i="15"/>
  <c r="N6" i="15"/>
  <c r="N5" i="15"/>
  <c r="N4" i="15"/>
  <c r="N3" i="15"/>
  <c r="C26" i="13"/>
  <c r="B26" i="13"/>
  <c r="C25" i="13"/>
  <c r="B25" i="13"/>
  <c r="C24" i="13"/>
  <c r="B24" i="13"/>
  <c r="C23" i="13"/>
  <c r="B23" i="13"/>
  <c r="C22" i="13"/>
  <c r="B22" i="13"/>
  <c r="C21" i="13"/>
  <c r="B21" i="13"/>
  <c r="C20" i="13"/>
  <c r="B20" i="13"/>
  <c r="C19" i="13"/>
  <c r="B19" i="13"/>
  <c r="C18" i="13"/>
  <c r="B18" i="13"/>
  <c r="C17" i="13"/>
  <c r="B17" i="13"/>
  <c r="C16" i="13"/>
  <c r="B16" i="13"/>
  <c r="C15" i="13"/>
  <c r="B15" i="13"/>
  <c r="I9" i="12"/>
  <c r="I8" i="12"/>
  <c r="I7" i="12"/>
  <c r="I6" i="12"/>
  <c r="I5" i="12"/>
  <c r="I9" i="11"/>
  <c r="I8" i="11"/>
  <c r="I7" i="11"/>
  <c r="I6" i="11"/>
  <c r="I5" i="11"/>
  <c r="J10" i="10"/>
  <c r="J9" i="10"/>
  <c r="J8" i="10"/>
  <c r="J7" i="10"/>
  <c r="J6" i="10"/>
  <c r="J5" i="10"/>
  <c r="H104" i="9"/>
  <c r="H103" i="9"/>
  <c r="H102" i="9"/>
  <c r="H101" i="9"/>
  <c r="H100" i="9"/>
  <c r="H99" i="9"/>
  <c r="H98" i="9"/>
  <c r="H97" i="9"/>
  <c r="H96" i="9"/>
  <c r="H95" i="9"/>
  <c r="H94" i="9"/>
  <c r="H93" i="9"/>
  <c r="H92" i="9"/>
  <c r="H91" i="9"/>
  <c r="H90" i="9"/>
  <c r="H89" i="9"/>
  <c r="H88" i="9"/>
  <c r="H87" i="9"/>
  <c r="H86" i="9"/>
  <c r="H85" i="9"/>
  <c r="H84" i="9"/>
  <c r="H83" i="9"/>
  <c r="H82" i="9"/>
  <c r="H81" i="9"/>
  <c r="H80" i="9"/>
  <c r="H79" i="9"/>
  <c r="H78" i="9"/>
  <c r="H77" i="9"/>
  <c r="H76" i="9"/>
  <c r="H75" i="9"/>
  <c r="H74" i="9"/>
  <c r="H73" i="9"/>
  <c r="H72" i="9"/>
  <c r="H71" i="9"/>
  <c r="H70" i="9"/>
  <c r="H69" i="9"/>
  <c r="H68" i="9"/>
  <c r="H67" i="9"/>
  <c r="H66" i="9"/>
  <c r="H65" i="9"/>
  <c r="H64" i="9"/>
  <c r="H63" i="9"/>
  <c r="H62" i="9"/>
  <c r="H61" i="9"/>
  <c r="H60" i="9"/>
  <c r="H59" i="9"/>
  <c r="H58" i="9"/>
  <c r="H57" i="9"/>
  <c r="H56" i="9"/>
  <c r="H55" i="9"/>
  <c r="H54" i="9"/>
  <c r="H53" i="9"/>
  <c r="H52" i="9"/>
  <c r="H51" i="9"/>
  <c r="H50" i="9"/>
  <c r="H49" i="9"/>
  <c r="H48" i="9"/>
  <c r="H47" i="9"/>
  <c r="H46" i="9"/>
  <c r="H45" i="9"/>
  <c r="H44" i="9"/>
  <c r="H43" i="9"/>
  <c r="H42" i="9"/>
  <c r="H41" i="9"/>
  <c r="H40" i="9"/>
  <c r="H39" i="9"/>
  <c r="H38" i="9"/>
  <c r="H37" i="9"/>
  <c r="H36" i="9"/>
  <c r="H35" i="9"/>
  <c r="H34" i="9"/>
  <c r="H33" i="9"/>
  <c r="H32" i="9"/>
  <c r="H31" i="9"/>
  <c r="H30" i="9"/>
  <c r="H29" i="9"/>
  <c r="H28" i="9"/>
  <c r="H27" i="9"/>
  <c r="H26" i="9"/>
  <c r="H25" i="9"/>
  <c r="H24" i="9"/>
  <c r="H23" i="9"/>
  <c r="H22" i="9"/>
  <c r="H21" i="9"/>
  <c r="H20" i="9"/>
  <c r="H19" i="9"/>
  <c r="H18" i="9"/>
  <c r="H17" i="9"/>
  <c r="H16" i="9"/>
  <c r="H15" i="9"/>
  <c r="H14" i="9"/>
  <c r="H13" i="9"/>
  <c r="H12" i="9"/>
  <c r="H11" i="9"/>
  <c r="M10" i="9"/>
  <c r="H10" i="9"/>
  <c r="H9" i="9"/>
  <c r="H8" i="9"/>
  <c r="M8" i="9" s="1"/>
  <c r="H7" i="9"/>
  <c r="M5" i="9"/>
  <c r="H5" i="9"/>
  <c r="M6" i="9" s="1"/>
  <c r="N10" i="8"/>
  <c r="N9" i="8"/>
  <c r="N8" i="8"/>
  <c r="N7" i="8"/>
  <c r="N6" i="8"/>
  <c r="N5" i="8"/>
  <c r="M9" i="7"/>
  <c r="M8" i="7"/>
  <c r="M7" i="7"/>
  <c r="M6" i="7"/>
  <c r="M5" i="7"/>
  <c r="N9" i="6"/>
  <c r="N8" i="6"/>
  <c r="N7" i="6"/>
  <c r="N6" i="6"/>
  <c r="F8" i="4"/>
  <c r="F7" i="4"/>
  <c r="F6" i="4"/>
  <c r="F5" i="4"/>
  <c r="F9" i="4" s="1"/>
  <c r="B9" i="13" s="1"/>
  <c r="G9" i="3"/>
  <c r="G8" i="3"/>
  <c r="G7" i="3"/>
  <c r="G6" i="3"/>
  <c r="G10" i="3"/>
  <c r="C14" i="13" l="1"/>
  <c r="B14" i="13"/>
  <c r="B8" i="13"/>
  <c r="M9" i="9"/>
  <c r="M7" i="9"/>
  <c r="B7" i="13" l="1"/>
  <c r="B6" i="13"/>
  <c r="B10" i="13" s="1"/>
  <c r="B5" i="13"/>
  <c r="I31" i="15"/>
  <c r="I31" i="15" a="1"/>
  <c r="I38" i="15"/>
  <c r="I38" i="15" a="1"/>
  <c r="I24" i="15"/>
  <c r="I24" i="15" a="1"/>
  <c r="I26" i="15"/>
  <c r="I26" i="15" a="1"/>
  <c r="I13" i="15"/>
  <c r="I13" i="15" a="1"/>
  <c r="I37" i="15"/>
  <c r="I37" i="15" a="1"/>
  <c r="I32" i="15"/>
  <c r="I32" i="15" a="1"/>
  <c r="I4" i="15"/>
  <c r="I4" i="15" a="1"/>
  <c r="I29" i="15"/>
  <c r="I29" i="15" a="1"/>
  <c r="I40" i="15"/>
  <c r="I40" i="15" a="1"/>
  <c r="I36" i="15"/>
  <c r="I36" i="15" a="1"/>
  <c r="I20" i="15"/>
  <c r="I20" i="15" a="1"/>
  <c r="I33" i="15"/>
  <c r="I33" i="15" a="1"/>
  <c r="I14" i="15"/>
  <c r="I14" i="15" a="1"/>
  <c r="I18" i="15"/>
  <c r="I18" i="15" a="1"/>
  <c r="I9" i="15"/>
  <c r="I9" i="15" a="1"/>
  <c r="I22" i="15"/>
  <c r="I22" i="15" a="1"/>
  <c r="I27" i="15"/>
  <c r="I27" i="15" a="1"/>
  <c r="I8" i="15"/>
  <c r="I8" i="15" a="1"/>
  <c r="I17" i="15"/>
  <c r="I17" i="15" a="1"/>
  <c r="I6" i="15"/>
  <c r="I6" i="15" a="1"/>
  <c r="I21" i="15"/>
  <c r="I21" i="15" a="1"/>
  <c r="I34" i="15"/>
  <c r="I34" i="15" a="1"/>
  <c r="I16" i="15"/>
  <c r="I16" i="15" a="1"/>
  <c r="I41" i="15"/>
  <c r="I41" i="15" a="1"/>
  <c r="I5" i="15"/>
  <c r="I5" i="15" a="1"/>
  <c r="I12" i="15"/>
  <c r="I12" i="15" a="1"/>
  <c r="I39" i="15"/>
  <c r="I39" i="15" a="1"/>
  <c r="I30" i="15"/>
  <c r="I30" i="15" a="1"/>
  <c r="I25" i="15"/>
  <c r="I25" i="15" a="1"/>
  <c r="I35" i="15"/>
  <c r="I35" i="15" a="1"/>
  <c r="I19" i="15"/>
  <c r="I19" i="15" a="1"/>
  <c r="I11" i="15"/>
  <c r="I11" i="15" a="1"/>
  <c r="I2" i="15"/>
  <c r="I15" i="15"/>
  <c r="I15" i="15" a="1"/>
  <c r="I23" i="15"/>
  <c r="I23" i="15" a="1"/>
  <c r="I28" i="15"/>
  <c r="I28" i="15" a="1"/>
  <c r="I7" i="15"/>
  <c r="I7" i="15" a="1"/>
  <c r="I3" i="15"/>
  <c r="I3" i="15" a="1"/>
  <c r="I10" i="15"/>
  <c r="I2" i="15" a="1"/>
  <c r="I10" i="15" a="1"/>
</calcChain>
</file>

<file path=xl/metadata.xml><?xml version="1.0" encoding="utf-8"?>
<metadata xmlns="http://schemas.openxmlformats.org/spreadsheetml/2006/main" xmlns:xlrd="http://schemas.microsoft.com/office/spreadsheetml/2017/richdata"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<sst xmlns="http://schemas.openxmlformats.org/spreadsheetml/2006/main" count="691" uniqueCount="529">
  <si>
    <t>Lists &amp; Validation Values</t>
  </si>
  <si>
    <t>Support sheet for dropdowns used across the workbook.</t>
  </si>
  <si>
    <t>Intended Use</t>
  </si>
  <si>
    <t>Project Stage</t>
  </si>
  <si>
    <t>Boundary Status</t>
  </si>
  <si>
    <t>Data Availability</t>
  </si>
  <si>
    <t>Data Source Type</t>
  </si>
  <si>
    <t>Allocation Type</t>
  </si>
  <si>
    <t>Review Status</t>
  </si>
  <si>
    <t>Risk Status</t>
  </si>
  <si>
    <t>Energy Carrier</t>
  </si>
  <si>
    <t>Common Units</t>
  </si>
  <si>
    <t>Score 1-5</t>
  </si>
  <si>
    <t>Yes/No</t>
  </si>
  <si>
    <t>Impact Status</t>
  </si>
  <si>
    <t>Internal</t>
  </si>
  <si>
    <t>Planning</t>
  </si>
  <si>
    <t>Included</t>
  </si>
  <si>
    <t>Primary data available</t>
  </si>
  <si>
    <t>Primary</t>
  </si>
  <si>
    <t>Mass</t>
  </si>
  <si>
    <t>Complete</t>
  </si>
  <si>
    <t>OK</t>
  </si>
  <si>
    <t>Electricity</t>
  </si>
  <si>
    <t>kg</t>
  </si>
  <si>
    <t>Yes</t>
  </si>
  <si>
    <t>Aligned</t>
  </si>
  <si>
    <t>Customer requirement</t>
  </si>
  <si>
    <t>Data collection</t>
  </si>
  <si>
    <t>Excluded</t>
  </si>
  <si>
    <t>Secondary only</t>
  </si>
  <si>
    <t>Secondary</t>
  </si>
  <si>
    <t>Energy</t>
  </si>
  <si>
    <t>Needs review</t>
  </si>
  <si>
    <t>Flag</t>
  </si>
  <si>
    <t>Natural gas</t>
  </si>
  <si>
    <t>g</t>
  </si>
  <si>
    <t>No</t>
  </si>
  <si>
    <t>Public disclosure</t>
  </si>
  <si>
    <t>Modeling</t>
  </si>
  <si>
    <t>Unknown</t>
  </si>
  <si>
    <t>Estimated</t>
  </si>
  <si>
    <t>Proxy</t>
  </si>
  <si>
    <t>Economic</t>
  </si>
  <si>
    <t>Missing</t>
  </si>
  <si>
    <t>Critical</t>
  </si>
  <si>
    <t>Diesel</t>
  </si>
  <si>
    <t>t</t>
  </si>
  <si>
    <t>PCR missing / unknown</t>
  </si>
  <si>
    <t>Tender / procurement</t>
  </si>
  <si>
    <t>Ready for verification</t>
  </si>
  <si>
    <t>Pending</t>
  </si>
  <si>
    <t>Physical property</t>
  </si>
  <si>
    <t>Steam</t>
  </si>
  <si>
    <t>m3</t>
  </si>
  <si>
    <t>Other</t>
  </si>
  <si>
    <t>LPG</t>
  </si>
  <si>
    <t>L</t>
  </si>
  <si>
    <t>Fuel oil</t>
  </si>
  <si>
    <t>kWh</t>
  </si>
  <si>
    <t>Compressed air</t>
  </si>
  <si>
    <t>MJ</t>
  </si>
  <si>
    <t>piece</t>
  </si>
  <si>
    <t>m2</t>
  </si>
  <si>
    <t>m</t>
  </si>
  <si>
    <t>EPD Data Collection Framework for Verification Readiness</t>
  </si>
  <si>
    <t>Designed as a lead qualification and conversion tool for organizations actively preparing an EPD, internal LCA, or external review.</t>
  </si>
  <si>
    <t>How to use this workbook</t>
  </si>
  <si>
    <t>Sheet map</t>
  </si>
  <si>
    <t>Complete Project_Overview first to qualify the project and capture intended use.</t>
  </si>
  <si>
    <t>Project_Overview</t>
  </si>
  <si>
    <t>Qualification data and commercial intent</t>
  </si>
  <si>
    <t>2</t>
  </si>
  <si>
    <t>Populate the technical sheets (Product_Definition through EPD_Draft) with available evidence and data references.</t>
  </si>
  <si>
    <t>Product_Definition</t>
  </si>
  <si>
    <t>Declared unit, product scope, technical description</t>
  </si>
  <si>
    <t>3</t>
  </si>
  <si>
    <t>Review Verification_Risk_Flags to identify structural risks before third-party verification or program operator submission.</t>
  </si>
  <si>
    <t>System_Boundaries</t>
  </si>
  <si>
    <t>Module inclusion, assumptions, evidence</t>
  </si>
  <si>
    <t>4</t>
  </si>
  <si>
    <t>If multiple flags remain, escalate for independent technical review before formal submission.</t>
  </si>
  <si>
    <t>BOM_Data</t>
  </si>
  <si>
    <t>Materials, suppliers, data source types</t>
  </si>
  <si>
    <t>Process_Energy</t>
  </si>
  <si>
    <t>Process steps, utilities, direct emissions inputs</t>
  </si>
  <si>
    <t>Datasets_EmissionFactors</t>
  </si>
  <si>
    <t>Database references and factor defensibility</t>
  </si>
  <si>
    <t>Positioning notes</t>
  </si>
  <si>
    <t>Data_Quality</t>
  </si>
  <si>
    <t>Scoring of representativeness and reliability</t>
  </si>
  <si>
    <t>This workbook is intended for organizations with active EPD development, customer disclosure, procurement, or verification objectives.</t>
  </si>
  <si>
    <t>Allocation_Logic</t>
  </si>
  <si>
    <t>Multi-output allocation decisions and evidence</t>
  </si>
  <si>
    <t>It is intentionally structured to reveal missing evidence, weak allocation logic, low data quality, and system-boundary risks.</t>
  </si>
  <si>
    <t>Impact_Mapping</t>
  </si>
  <si>
    <t>PCR and impact category alignment checks</t>
  </si>
  <si>
    <t>A clean workbook does not guarantee conformity; it indicates stronger readiness for independent review.</t>
  </si>
  <si>
    <t>EPD_Draft</t>
  </si>
  <si>
    <t>Documentation readiness checklist</t>
  </si>
  <si>
    <t>Verification_Risk_Flags</t>
  </si>
  <si>
    <t>Auto-flag sheet for escalation</t>
  </si>
  <si>
    <t>DEISO contact cue</t>
  </si>
  <si>
    <t>If 2 or more risk flags remain open, schedule an independent technical review before verification.</t>
  </si>
  <si>
    <t>Website: https://dei.so</t>
  </si>
  <si>
    <t>Prepared on: 2026-03-25</t>
  </si>
  <si>
    <t>Project Overview</t>
  </si>
  <si>
    <t>Complete this sheet first. Yellow cells are intended for user input.</t>
  </si>
  <si>
    <t>Project Qualification</t>
  </si>
  <si>
    <t>Qualification Indicators</t>
  </si>
  <si>
    <t>Company Name</t>
  </si>
  <si>
    <t>Use corporate legal name as it should appear in supporting documents.</t>
  </si>
  <si>
    <t>Commercial intent present</t>
  </si>
  <si>
    <t>Signal of commercial seriousness</t>
  </si>
  <si>
    <t>Country / Region</t>
  </si>
  <si>
    <t>State the manufacturing country or principal market as relevant.</t>
  </si>
  <si>
    <t>Named program operator / PCR</t>
  </si>
  <si>
    <t>Higher score if target framework is known</t>
  </si>
  <si>
    <t>Industry / Sector</t>
  </si>
  <si>
    <t>Example: cement, steel, chemicals, construction products, packaging.</t>
  </si>
  <si>
    <t>Target submission date set</t>
  </si>
  <si>
    <t>Dates materially improve follow-up timing</t>
  </si>
  <si>
    <t>Product Name</t>
  </si>
  <si>
    <t>Use the exact name that will appear on the EPD.</t>
  </si>
  <si>
    <t>Internal owner assigned</t>
  </si>
  <si>
    <t>Owner without email weakens qualification</t>
  </si>
  <si>
    <t>Product Family / SKU</t>
  </si>
  <si>
    <t>Optional if a single declared product is assessed.</t>
  </si>
  <si>
    <t>Stage beyond planning</t>
  </si>
  <si>
    <t>Planning-stage projects usually need longer nurturing</t>
  </si>
  <si>
    <t>Select the primary commercial purpose driving this EPD or LCA workflow.</t>
  </si>
  <si>
    <t>Qualification score</t>
  </si>
  <si>
    <t>Out of 5; scores of 4-5 indicate stronger qualification</t>
  </si>
  <si>
    <t>Select the current stage to gauge readiness.</t>
  </si>
  <si>
    <t>Planned Program Operator / PCR</t>
  </si>
  <si>
    <t>State the target operator, PCR name, and version if known.</t>
  </si>
  <si>
    <t>Requested Submission Date</t>
  </si>
  <si>
    <t>Target month or exact date if known.</t>
  </si>
  <si>
    <t>Internal Project Owner</t>
  </si>
  <si>
    <t>Name and function of the responsible internal lead.</t>
  </si>
  <si>
    <t>Owner Email</t>
  </si>
  <si>
    <t>Use a corporate email address for serious qualification.</t>
  </si>
  <si>
    <t>Product Definition</t>
  </si>
  <si>
    <t>Functional unit, product scope, intended application, and technical description.</t>
  </si>
  <si>
    <t>Definition Inputs</t>
  </si>
  <si>
    <t>Readiness Checks</t>
  </si>
  <si>
    <t>Declared Unit / Functional Unit</t>
  </si>
  <si>
    <t>Critical. Misstated declared or functional unit commonly triggers verifier challenge.</t>
  </si>
  <si>
    <t>Declared unit defined</t>
  </si>
  <si>
    <t>Missing declared unit is a critical structural gap.</t>
  </si>
  <si>
    <t>Reference Flow</t>
  </si>
  <si>
    <t>State the physical quantity linked to the unit above.</t>
  </si>
  <si>
    <t>Reference flow defined</t>
  </si>
  <si>
    <t>Required to connect inventory data to the declared result.</t>
  </si>
  <si>
    <t>Product Description</t>
  </si>
  <si>
    <t>Concise technical description of the assessed product.</t>
  </si>
  <si>
    <t>Manufacturing site identified</t>
  </si>
  <si>
    <t>Single-site and multi-site studies require explicit boundary clarity.</t>
  </si>
  <si>
    <t>Intended Application</t>
  </si>
  <si>
    <t>Describe where and how the product is used.</t>
  </si>
  <si>
    <t>Cut-off summary written</t>
  </si>
  <si>
    <t>Hidden cut-offs are common review issues.</t>
  </si>
  <si>
    <t>Expected Service Life</t>
  </si>
  <si>
    <t>Relevant where PCR or operator requires it.</t>
  </si>
  <si>
    <t>Definition score</t>
  </si>
  <si>
    <t>Out of 4</t>
  </si>
  <si>
    <t>Main Standards / Specifications</t>
  </si>
  <si>
    <t>Include any product standards or performance references.</t>
  </si>
  <si>
    <t>Manufacturing Site(s)</t>
  </si>
  <si>
    <t>List all included production sites.</t>
  </si>
  <si>
    <t>Packaging Included?</t>
  </si>
  <si>
    <t>Select Yes or No; packaging can materially affect results.</t>
  </si>
  <si>
    <t>Geographical Scope</t>
  </si>
  <si>
    <t>Specify production geography and intended market geography if different.</t>
  </si>
  <si>
    <t>Cut-off Rule Summary</t>
  </si>
  <si>
    <t>Summarize any cut-off assumptions applied in data collection.</t>
  </si>
  <si>
    <t>System Boundaries</t>
  </si>
  <si>
    <t>Capture included life-cycle modules, exclusions, assumptions, data availability, and evidence references.</t>
  </si>
  <si>
    <t>Module</t>
  </si>
  <si>
    <t>Life-cycle Stage</t>
  </si>
  <si>
    <t>Reason / Assumption</t>
  </si>
  <si>
    <t>Owner</t>
  </si>
  <si>
    <t>Evidence Ref</t>
  </si>
  <si>
    <t>Boundary Guidance</t>
  </si>
  <si>
    <t>A1</t>
  </si>
  <si>
    <t>Raw material supply</t>
  </si>
  <si>
    <t>Unknown modules</t>
  </si>
  <si>
    <t>Unknown or blank module status indicates unclear scope definition.</t>
  </si>
  <si>
    <t>A2</t>
  </si>
  <si>
    <t>Transport to manufacturing</t>
  </si>
  <si>
    <t>Excluded modules</t>
  </si>
  <si>
    <t>Review</t>
  </si>
  <si>
    <t>Exclusions require explicit justification and PCR compatibility.</t>
  </si>
  <si>
    <t>A3</t>
  </si>
  <si>
    <t>Manufacturing</t>
  </si>
  <si>
    <t>Estimated data</t>
  </si>
  <si>
    <t>Estimation may be acceptable, but traceability is required.</t>
  </si>
  <si>
    <t>A4</t>
  </si>
  <si>
    <t>Transport to site</t>
  </si>
  <si>
    <t>Missing evidence reference</t>
  </si>
  <si>
    <t>Every included or excluded module should tie to a source or supporting note.</t>
  </si>
  <si>
    <t>A5</t>
  </si>
  <si>
    <t>Installation</t>
  </si>
  <si>
    <t>Benefits beyond system boundary</t>
  </si>
  <si>
    <t>Module D treatment often requires careful PCR reading.</t>
  </si>
  <si>
    <t>B1</t>
  </si>
  <si>
    <t>Use</t>
  </si>
  <si>
    <t>B2</t>
  </si>
  <si>
    <t>Maintenance</t>
  </si>
  <si>
    <t>B3</t>
  </si>
  <si>
    <t>Repair</t>
  </si>
  <si>
    <t>B4</t>
  </si>
  <si>
    <t>Replacement</t>
  </si>
  <si>
    <t>B5</t>
  </si>
  <si>
    <t>Refurbishment</t>
  </si>
  <si>
    <t>B6</t>
  </si>
  <si>
    <t>Operational energy use</t>
  </si>
  <si>
    <t>B7</t>
  </si>
  <si>
    <t>Operational water use</t>
  </si>
  <si>
    <t>C1</t>
  </si>
  <si>
    <t>Deconstruction / demolition</t>
  </si>
  <si>
    <t>C2</t>
  </si>
  <si>
    <t>Transport to waste processing</t>
  </si>
  <si>
    <t>C3</t>
  </si>
  <si>
    <t>Waste processing</t>
  </si>
  <si>
    <t>C4</t>
  </si>
  <si>
    <t>Disposal</t>
  </si>
  <si>
    <t>D</t>
  </si>
  <si>
    <t>Benefits and loads beyond system boundary</t>
  </si>
  <si>
    <t>Bill of Materials (BOM)</t>
  </si>
  <si>
    <t>Record materials, supplier traceability, source type, and dataset references. Generic or proxy data should be explicit.</t>
  </si>
  <si>
    <t>Material / Component</t>
  </si>
  <si>
    <t>Specification / Grade</t>
  </si>
  <si>
    <t>Qty per Declared Unit</t>
  </si>
  <si>
    <t>Unit</t>
  </si>
  <si>
    <t>Supplier</t>
  </si>
  <si>
    <t>Country</t>
  </si>
  <si>
    <t>Recycled Content %</t>
  </si>
  <si>
    <t>Scrap Rate %</t>
  </si>
  <si>
    <t>Dataset / Source Ref</t>
  </si>
  <si>
    <t>Comments</t>
  </si>
  <si>
    <t>BOM Checks</t>
  </si>
  <si>
    <t>Missing supplier</t>
  </si>
  <si>
    <t>Material rows without supplier weaken traceability.</t>
  </si>
  <si>
    <t>Proxy rows</t>
  </si>
  <si>
    <t>Proxy data is acceptable only with rationale and review.</t>
  </si>
  <si>
    <t>Missing dataset ref</t>
  </si>
  <si>
    <t>Every entered material should map to an evidence source.</t>
  </si>
  <si>
    <t>Rows with recycled content noted</t>
  </si>
  <si>
    <t>Optional but valuable where recycled content materially changes results.</t>
  </si>
  <si>
    <t>Rows entered</t>
  </si>
  <si>
    <t>Use this as a quick sense-check of workbook population.</t>
  </si>
  <si>
    <t>Process Flow &amp; Energy Use</t>
  </si>
  <si>
    <t>Map production steps, energy carriers, direct emissions, and evidence references.</t>
  </si>
  <si>
    <t>Process Step</t>
  </si>
  <si>
    <t>Facility / Line</t>
  </si>
  <si>
    <t>Qty</t>
  </si>
  <si>
    <t>Period</t>
  </si>
  <si>
    <t>Meter / Invoice Ref</t>
  </si>
  <si>
    <t>Notes</t>
  </si>
  <si>
    <t>Process Checks</t>
  </si>
  <si>
    <t>Higher count indicates better process coverage.</t>
  </si>
  <si>
    <t>Rows missing evidence ref</t>
  </si>
  <si>
    <t>Missing meter or invoice references reduce auditability.</t>
  </si>
  <si>
    <t>Rows with direct emissions</t>
  </si>
  <si>
    <t>Cross-check with combustion-related emission factors where relevant.</t>
  </si>
  <si>
    <t>Estimated / proxy rows</t>
  </si>
  <si>
    <t>Not inherently wrong, but should be defensible.</t>
  </si>
  <si>
    <t>Missing energy carrier</t>
  </si>
  <si>
    <t>Blank energy-carrier fields usually reflect incomplete process mapping.</t>
  </si>
  <si>
    <t>Datasets &amp; Emission Factors</t>
  </si>
  <si>
    <t>Document databases, dataset versions, representativeness, and factor logic for defensibility.</t>
  </si>
  <si>
    <t>Item / Flow</t>
  </si>
  <si>
    <t>Dataset Name</t>
  </si>
  <si>
    <t>Database</t>
  </si>
  <si>
    <t>Version</t>
  </si>
  <si>
    <t>Geography</t>
  </si>
  <si>
    <t>Technological Representativeness</t>
  </si>
  <si>
    <t>Reference Year</t>
  </si>
  <si>
    <t>Factor / Value</t>
  </si>
  <si>
    <t>Dataset Checks</t>
  </si>
  <si>
    <t>Track population progress.</t>
  </si>
  <si>
    <t>Missing database version</t>
  </si>
  <si>
    <t>Version control matters, especially if datasets changed after modeling started.</t>
  </si>
  <si>
    <t>Missing geography</t>
  </si>
  <si>
    <t>Geographic mismatch frequently triggers methodological questions.</t>
  </si>
  <si>
    <t>Proxy source rows</t>
  </si>
  <si>
    <t>Proxy rows warrant explicit rationale.</t>
  </si>
  <si>
    <t>Missing reference year</t>
  </si>
  <si>
    <t>Missing years reduce temporal defensibility.</t>
  </si>
  <si>
    <t>Missing factor value</t>
  </si>
  <si>
    <t>Blank factors undermine reproducibility of calculations.</t>
  </si>
  <si>
    <t>Data Quality Assessment</t>
  </si>
  <si>
    <t>Score the quality of each important data item from 1 (weak) to 5 (strong). Low-scoring rows will trigger readiness flags.</t>
  </si>
  <si>
    <t>Data Item</t>
  </si>
  <si>
    <t>Source Ref</t>
  </si>
  <si>
    <t>Average Score</t>
  </si>
  <si>
    <t>Improvement Action</t>
  </si>
  <si>
    <t>Data Quality Summary</t>
  </si>
  <si>
    <t>Higher count indicates broader coverage.</t>
  </si>
  <si>
    <t>Low-score rows (&lt;3)</t>
  </si>
  <si>
    <t>Any row below 3 should be reviewed before submission.</t>
  </si>
  <si>
    <t>Rows 3.0-3.9</t>
  </si>
  <si>
    <t>Borderline quality items may still merit targeted improvement.</t>
  </si>
  <si>
    <t>Rows 4.0+</t>
  </si>
  <si>
    <t>Strong rows indicate defensible sources.</t>
  </si>
  <si>
    <t>Average of averages</t>
  </si>
  <si>
    <t>Overall quality indicator.</t>
  </si>
  <si>
    <t>Owner fields missing</t>
  </si>
  <si>
    <t>Unassigned actions reduce follow-through on weak data items.</t>
  </si>
  <si>
    <t>Allocation Logic</t>
  </si>
  <si>
    <t>Document any multi-output process and justify the allocation choice using evidence.</t>
  </si>
  <si>
    <t>Multi-output Process</t>
  </si>
  <si>
    <t>Outputs Covered</t>
  </si>
  <si>
    <t>Justification</t>
  </si>
  <si>
    <t>Driver Data Ref</t>
  </si>
  <si>
    <t>Calculation Basis</t>
  </si>
  <si>
    <t>Reviewer Note</t>
  </si>
  <si>
    <t>Allocation Checks</t>
  </si>
  <si>
    <t>Rows requiring allocation treatment.</t>
  </si>
  <si>
    <t>Missing allocation type</t>
  </si>
  <si>
    <t>Blank type indicates a structural methodological gap.</t>
  </si>
  <si>
    <t>Missing justification</t>
  </si>
  <si>
    <t>Unjustified allocation choices are frequent review findings.</t>
  </si>
  <si>
    <t>Missing driver data ref</t>
  </si>
  <si>
    <t>The data basis for allocation should be traceable.</t>
  </si>
  <si>
    <t>Missing calculation basis</t>
  </si>
  <si>
    <t>State how the allocation was actually calculated.</t>
  </si>
  <si>
    <t>Potentially complete rows</t>
  </si>
  <si>
    <t>This is not assurance, but a useful readiness indicator.</t>
  </si>
  <si>
    <t>Impact Assessment Mapping</t>
  </si>
  <si>
    <t>Check that required impact categories and units align with the target PCR and study method.</t>
  </si>
  <si>
    <t>Required Impact Category</t>
  </si>
  <si>
    <t>Required Unit</t>
  </si>
  <si>
    <t>Study Method / LCIA</t>
  </si>
  <si>
    <t>Current Result Reference</t>
  </si>
  <si>
    <t>Status</t>
  </si>
  <si>
    <t>Impact Checks</t>
  </si>
  <si>
    <t>Climate change / Global warming potential</t>
  </si>
  <si>
    <t>kg CO2e</t>
  </si>
  <si>
    <t>Aligned rows</t>
  </si>
  <si>
    <t>Best case target.</t>
  </si>
  <si>
    <t>Ozone depletion</t>
  </si>
  <si>
    <t>kg CFC-11 eq</t>
  </si>
  <si>
    <t>Rows where the method or result still needs confirmation.</t>
  </si>
  <si>
    <t>Acidification</t>
  </si>
  <si>
    <t>mol H+ eq or kg SO2 eq</t>
  </si>
  <si>
    <t>Missing / unknown</t>
  </si>
  <si>
    <t>Unclear PCR requirement is a material risk.</t>
  </si>
  <si>
    <t>Eutrophication - freshwater</t>
  </si>
  <si>
    <t>kg P eq</t>
  </si>
  <si>
    <t>Result refs missing</t>
  </si>
  <si>
    <t>Each category should point to an output source or calculation table.</t>
  </si>
  <si>
    <t>Eutrophication - marine</t>
  </si>
  <si>
    <t>kg N eq</t>
  </si>
  <si>
    <t>Rows total</t>
  </si>
  <si>
    <t>Static template row count.</t>
  </si>
  <si>
    <t>Eutrophication - terrestrial</t>
  </si>
  <si>
    <t>mol N eq</t>
  </si>
  <si>
    <t>Photochemical ozone formation</t>
  </si>
  <si>
    <t>kg NMVOC eq</t>
  </si>
  <si>
    <t>Resource use - fossil</t>
  </si>
  <si>
    <t>Resource use - minerals and metals</t>
  </si>
  <si>
    <t>kg Sb eq or PCR-specific</t>
  </si>
  <si>
    <t>Water use</t>
  </si>
  <si>
    <t>m3 deprived or PCR-specific</t>
  </si>
  <si>
    <t>EPD Structure Draft</t>
  </si>
  <si>
    <t>Checklist for drafting the declaration package and linking each section to supporting evidence.</t>
  </si>
  <si>
    <t>EPD Section</t>
  </si>
  <si>
    <t>Source Sheet</t>
  </si>
  <si>
    <t>Evidence Link / Doc Ref</t>
  </si>
  <si>
    <t>Draft Checks</t>
  </si>
  <si>
    <t>Product description</t>
  </si>
  <si>
    <t>Complete sections</t>
  </si>
  <si>
    <t>Progress toward a full declaration package.</t>
  </si>
  <si>
    <t>Declared unit / functional unit</t>
  </si>
  <si>
    <t>Sections needing review</t>
  </si>
  <si>
    <t>These items are usually where final QA time is consumed.</t>
  </si>
  <si>
    <t>System boundary</t>
  </si>
  <si>
    <t>Missing sections</t>
  </si>
  <si>
    <t>Any missing section should block submission.</t>
  </si>
  <si>
    <t>Cut-off rules and assumptions</t>
  </si>
  <si>
    <t>Missing evidence refs</t>
  </si>
  <si>
    <t>Supporting evidence should be linked or indexed.</t>
  </si>
  <si>
    <t>Data sources and quality statement</t>
  </si>
  <si>
    <t>Named ownership improves close-out discipline.</t>
  </si>
  <si>
    <t>LCA software / database statement</t>
  </si>
  <si>
    <t>Environmental indicator results table</t>
  </si>
  <si>
    <t>Additional environmental information</t>
  </si>
  <si>
    <t>Content declaration / substances</t>
  </si>
  <si>
    <t>Verification statement</t>
  </si>
  <si>
    <t>Verification Risk Flags</t>
  </si>
  <si>
    <t>This sheet aggregates signals from the technical tabs. It does not replace expert review; it reveals structural issues that may delay verification or submission.</t>
  </si>
  <si>
    <t>Executive Summary</t>
  </si>
  <si>
    <t>Recommended interpretation</t>
  </si>
  <si>
    <t>Total issues flagged</t>
  </si>
  <si>
    <t>0-2 total issues</t>
  </si>
  <si>
    <t>Generally acceptable for continued internal preparation, provided no critical issue remains.</t>
  </si>
  <si>
    <t>Critical issues</t>
  </si>
  <si>
    <t>3-5 total issues</t>
  </si>
  <si>
    <t>High probability of delay, rework, or verifier queries if submitted without targeted remediation.</t>
  </si>
  <si>
    <t>Flag issues</t>
  </si>
  <si>
    <t>2+ critical issues</t>
  </si>
  <si>
    <t>Strong signal to obtain independent review before public disclosure or operator submission.</t>
  </si>
  <si>
    <t>Low qualification score</t>
  </si>
  <si>
    <t>Commercial lead may be early-stage and need nurturing rather than immediate proposal pursuit.</t>
  </si>
  <si>
    <t>Low definition score</t>
  </si>
  <si>
    <t>Product scope and unit definition require stabilization before meaningful review can proceed.</t>
  </si>
  <si>
    <t>Overall recommendation</t>
  </si>
  <si>
    <t>Risk Item</t>
  </si>
  <si>
    <t>Logic Check</t>
  </si>
  <si>
    <t>Recommended Action</t>
  </si>
  <si>
    <t>Commercial intent not yet strong</t>
  </si>
  <si>
    <t>Nurture rather than assume immediate project conversion.</t>
  </si>
  <si>
    <t>Declared unit / functional unit missing</t>
  </si>
  <si>
    <t>Define declared or functional unit before further analysis.</t>
  </si>
  <si>
    <t>Reference flow missing</t>
  </si>
  <si>
    <t>Tie the inventory to a measurable reference flow.</t>
  </si>
  <si>
    <t>Boundary status unclear</t>
  </si>
  <si>
    <t>Resolve every module status and justify exclusions.</t>
  </si>
  <si>
    <t>Included / excluded modules missing evidence refs</t>
  </si>
  <si>
    <t>Link each populated module row to a source or note.</t>
  </si>
  <si>
    <t>BOM rows missing supplier</t>
  </si>
  <si>
    <t>Strengthen supplier traceability for material data.</t>
  </si>
  <si>
    <t>Proxy BOM data used</t>
  </si>
  <si>
    <t>Document rationale or replace with stronger primary/secondary data.</t>
  </si>
  <si>
    <t>Process rows missing evidence refs</t>
  </si>
  <si>
    <t>Tie energy rows to meter, invoice, or source records.</t>
  </si>
  <si>
    <t>Dataset version or geography missing</t>
  </si>
  <si>
    <t>Populate version control and geography fields for all key datasets.</t>
  </si>
  <si>
    <t>Low data-quality rows present</t>
  </si>
  <si>
    <t>Improve weak data items or prepare explicit methodological justification.</t>
  </si>
  <si>
    <t>Allocation justification missing</t>
  </si>
  <si>
    <t>Complete written justification and driver references for each allocation row.</t>
  </si>
  <si>
    <t>Impact mapping not aligned</t>
  </si>
  <si>
    <t>Confirm the PCR-required categories, units, and output references.</t>
  </si>
  <si>
    <t>EPD draft sections incomplete</t>
  </si>
  <si>
    <t>Complete missing sections and attach evidence before submission.</t>
  </si>
  <si>
    <t>Decision Cue</t>
  </si>
  <si>
    <t>If 2 or more critical issues remain, treat the workbook as not verification-ready.
If 3 or more total issues remain, use the workbook as an internal gap list and escalate for targeted support.
If the qualification score is high and structural gaps remain, this is a strong conversion trigger for independent technical review.</t>
  </si>
  <si>
    <t>If 3 or more total issues remain, use the workbook as an internal gap list and escalate for targeted support.</t>
  </si>
  <si>
    <t>If the qualification score is high and structural gaps remain, this is a strong conversion trigger for independent technical review.</t>
  </si>
  <si>
    <t>Independent Technical Review Cue</t>
  </si>
  <si>
    <t>Use this page as the built-in conversion layer after users discover risk, uncertainty, or evidence gaps.</t>
  </si>
  <si>
    <t>When to engage DEISO</t>
  </si>
  <si>
    <t>Before external verification or program-operator submission</t>
  </si>
  <si>
    <t>When multiple modules remain unclear or under-justified</t>
  </si>
  <si>
    <t>When proxy or low-quality data is unavoidable and needs technical framing</t>
  </si>
  <si>
    <t>When allocation logic, PCR interpretation, or impact mapping is contested</t>
  </si>
  <si>
    <t>When internal teams need an independent, senior-level pre-submission review</t>
  </si>
  <si>
    <t>Client handoff checklist</t>
  </si>
  <si>
    <t>Structural gap</t>
  </si>
  <si>
    <t>A weak workbook is not merely incomplete; it signals technical and governance risk.</t>
  </si>
  <si>
    <t>Item</t>
  </si>
  <si>
    <t>Comment</t>
  </si>
  <si>
    <t>Commercial trigger</t>
  </si>
  <si>
    <t>Projects with active disclosure or procurement pressure often convert fastest after risk is surfaced.</t>
  </si>
  <si>
    <t>Draft EPD or draft result table available</t>
  </si>
  <si>
    <t>DEISO fit</t>
  </si>
  <si>
    <t>DEISO is strongest when the client already has a draft direction but needs defensibility, review, and risk reduction.</t>
  </si>
  <si>
    <t>Target PCR / operator identified</t>
  </si>
  <si>
    <t>Offer framing</t>
  </si>
  <si>
    <t>Independent pre-submission technical review, not generic training or modeling support.</t>
  </si>
  <si>
    <t>System boundary assumptions documented</t>
  </si>
  <si>
    <t>URL</t>
  </si>
  <si>
    <t>https://dei.so</t>
  </si>
  <si>
    <t>Supplier and process evidence references collected</t>
  </si>
  <si>
    <t>Allocation logic written</t>
  </si>
  <si>
    <t>Data quality review performed</t>
  </si>
  <si>
    <t>Internal approval path known</t>
  </si>
  <si>
    <t>Sub-Module</t>
  </si>
  <si>
    <t>Process / Activity</t>
  </si>
  <si>
    <t>Data Name</t>
  </si>
  <si>
    <t>Quantity</t>
  </si>
  <si>
    <t>Functional Unit Reference</t>
  </si>
  <si>
    <t>Data Source Description</t>
  </si>
  <si>
    <t>Time Period</t>
  </si>
  <si>
    <t>Technology Representativeness</t>
  </si>
  <si>
    <t>Data Quality Score (1–5)</t>
  </si>
  <si>
    <t>Verification Risk Flag</t>
  </si>
  <si>
    <t>Notes / Justification</t>
  </si>
  <si>
    <t>A1 – Raw Material Supply</t>
  </si>
  <si>
    <t>A2 – Transport</t>
  </si>
  <si>
    <t>A3 – Manufacturing</t>
  </si>
  <si>
    <t>A4 – Transport to Site</t>
  </si>
  <si>
    <t>A5 – Installation</t>
  </si>
  <si>
    <t>B1–B7 – Use Phase</t>
  </si>
  <si>
    <t>C1–C4 – End of Life</t>
  </si>
  <si>
    <t>D – Beyond System Boundary</t>
  </si>
  <si>
    <t>DEISO</t>
  </si>
  <si>
    <t>High</t>
  </si>
  <si>
    <t>Low</t>
  </si>
  <si>
    <r>
      <rPr>
        <b/>
        <sz val="11"/>
        <color theme="1"/>
        <rFont val="Calibri"/>
        <family val="2"/>
        <scheme val="minor"/>
      </rPr>
      <t>Instructions for Data Entry</t>
    </r>
    <r>
      <rPr>
        <sz val="11"/>
        <color theme="1"/>
        <rFont val="Calibri"/>
        <family val="2"/>
        <scheme val="minor"/>
      </rPr>
      <t xml:space="preserve">
Instructions for Data Entry: Verification Risk Flag → if Data Source Type is reliable, enter the actual data source name; if the data is a proxy, enter "Proxy". Data Quality Score (1–5) → assign a score from 1 (lowest) to 5 (highest) for each entry. Technology Representativeness → enter "Low" or "High".</t>
    </r>
  </si>
  <si>
    <t>Unit (Select)</t>
  </si>
  <si>
    <t>Data Source Type (Select)</t>
  </si>
  <si>
    <t>Direct Emissions? (Y/N) (Select)</t>
  </si>
  <si>
    <t>Source Type (Select)</t>
  </si>
  <si>
    <t>Temporal Score (Select)</t>
  </si>
  <si>
    <t>Geographic Score (Select)</t>
  </si>
  <si>
    <t>Technological Score (Select)</t>
  </si>
  <si>
    <t>Completeness Score (Select)</t>
  </si>
  <si>
    <t>Reliability Score (Select)</t>
  </si>
  <si>
    <t>Allocation Type (Select)</t>
  </si>
  <si>
    <t>Status (Select)</t>
  </si>
  <si>
    <t>Why this work</t>
  </si>
  <si>
    <t>Ready? (Y/N) (Select)</t>
  </si>
  <si>
    <t>https://dei.so/environmental-product-declaration-epd-services-hub</t>
  </si>
  <si>
    <t>DEISO EPD Services</t>
  </si>
  <si>
    <t>For professional EPD development services, visit our Environmental Product Declaration (EPD) Services page — communicating your product’s sustainability with clarity and credibility.</t>
  </si>
  <si>
    <t>https://dei.so/environmental-product-declaration-epd-services-communicating-your-products-sustainability</t>
  </si>
  <si>
    <t>Ensure your EPD is fully prepared for verification — explore our EPD Pre-Submission Audit &amp; Review Services before submission.</t>
  </si>
  <si>
    <t>https://dei.so/epd-pre-submission-audit</t>
  </si>
  <si>
    <t>For professional Environmental Product Declaration (EPD) training programs, visit our dedicated training page.</t>
  </si>
  <si>
    <t>https://dei.so/environmental-product-declaration-epd-training-programs</t>
  </si>
  <si>
    <t>Service</t>
  </si>
  <si>
    <t>Direct Access Link</t>
  </si>
  <si>
    <t>Access all DEISO EPD services, frameworks, and expert support in one place — visit the EPD Services Hub.</t>
  </si>
  <si>
    <t>Contact</t>
  </si>
  <si>
    <t>https://dei.so/contact</t>
  </si>
  <si>
    <t>More Information &amp; Template Updates</t>
  </si>
  <si>
    <t>https://dei.so/epd-data-collection-framework-template</t>
  </si>
  <si>
    <r>
      <rPr>
        <b/>
        <sz val="11"/>
        <rFont val="Carlito"/>
      </rPr>
      <t>1) 📄 Copyright &amp; Usage Terms (Clear, Protective, Client-Ready)</t>
    </r>
    <r>
      <rPr>
        <sz val="11"/>
        <rFont val="Carlito"/>
      </rPr>
      <t xml:space="preserve">
Copyright © DEISO LLC. All rights reserved.
This Microsoft Excel workbook, titled “EPD Data Collection Framework Template (A1–D)”, is a proprietary framework developed by DEISO LLC for structured Environmental Product Declaration (EPD) data collection and preparation.
Ownership
This framework, including its structure, methodology, sheet architecture, logic, and content, is the intellectual property of DEISO LLC.
The framework reflects DEISO’s proprietary approach to EPD data structuring, audit readiness, and verification risk mitigation.
Permitted Use
You are granted a non-exclusive, non-transferable license to:
Use the template internally within your organization
Use the template in projects involving your clients
Share the template with your clients strictly for the purpose of EPD data collection and project execution
Restrictions
You may NOT:
Resell, sublicense, distribute, or commercialize the template as a standalone product
Modify and redistribute the framework as your own methodology or branded system
Publish, upload, or share the file on public platforms, marketplaces, or repositories
Reverse-engineer, replicate, or create derivative frameworks for commercial purposes
Attribution
Any professional or project use of this framework should maintain acknowledgment of DEISO LLC as the original developer, where applicable.
Disclaimer
This framework is provided as a technical data structuring tool only and does not constitute:
EPD verification
Certification
Program operator approval
DEISO LLC is not a verification or certification body and does not issue verified EPDs.
Users are responsible for ensuring compliance with:
ISO 14025
Applicable Product Category Rules (PCRs)
Program operator requirements
Limitation of Liability
DEISO LLC shall not be held liable for:
Verification outcomes or delays
Misuse or misinterpretation of the framework
Errors arising from user-provided data</t>
    </r>
  </si>
  <si>
    <r>
      <rPr>
        <b/>
        <sz val="11"/>
        <rFont val="Carlito"/>
      </rPr>
      <t>2) 📊 About / Description of the File (High-Conversion + Technical)</t>
    </r>
    <r>
      <rPr>
        <sz val="11"/>
        <rFont val="Carlito"/>
      </rPr>
      <t xml:space="preserve">
EPD Data Collection Framework Template (A1–D)
A professional, structured Excel-based system for verification-ready EPD development
This downloadable Microsoft Excel workbook is a client-ready data collection and structuring framework designed to support the development of high-quality Environmental Product Declarations (EPDs) aligned with ISO 14025 and PCR requirements.
🎯 Purpose
This framework addresses one of the most critical failure points in EPD development:
poor data structuring at the collection stage.
Rather than focusing only on calculations, the framework ensures:
Structured, transparent, and traceable input data
Consistency across A1–D life cycle modules
Early identification of risks before verification
⚙️ What This File Enables
End-to-end structured data collection across A1–A5, B1–B7, C1–C4, and D modules
Clear classification of primary, secondary, and proxy data
Integrated data quality scoring and verification risk flagging
Alignment with PCR and verifier expectations
Preparation of audit-ready documentation before submission
🧩 Core Value Proposition
This framework transforms EPD development from:
❌ Unstructured, reactive data gathering
→ into
✅ A controlled, systematic, verification-ready process
📌 Key Features
Pre-defined sheets covering full EPD workflow (project → modeling → reporting)
Built-in logic for:
System boundaries definition
Allocation methods
Dataset selection and documentation
Dedicated Verification Risk Flags system
Integrated EPD draft structuring support
Client-facing usability (can be directly shared with suppliers/teams)
👥 Intended Users
Sustainability consultants
LCA practitioners
Manufacturers preparing EPDs
ESG and environmental data teams
Organizations preparing for third-party EPD verification
🚀 Strategic Impact
Using this framework enables organizations to:
Reduce verification delays and findings
Improve data transparency and defensibility
Align internal teams and suppliers
Minimize rework and cost overruns
Accelerate time to verified EPD
🔗 Context
This file is part of DEISO’s broader EPD ecosystem and is designed to integrate with:
Pre-submission audit workflows
LCA modeling processes
EPD reporting and verification preparation</t>
    </r>
  </si>
  <si>
    <t>Updated</t>
  </si>
  <si>
    <t>1.0</t>
  </si>
  <si>
    <t>Created</t>
  </si>
  <si>
    <t>March 26, 2026</t>
  </si>
  <si>
    <t>Check for updates at:</t>
  </si>
  <si>
    <t>DEISO EPD Data Collection Framework Template (A1–D) for Client-Ready Use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</si>
</sst>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22">
    <font>
      <sz val="11"/>
      <name val="Carlito"/>
    </font>
    <font>
      <sz val="11"/>
      <color theme="1"/>
      <name val="Calibri"/>
      <family val="2"/>
      <scheme val="minor"/>
    </font>
    <font>
      <sz val="11"/>
      <color theme="1"/>
      <name val="Calibri"/>
      <family val="2"/>
      <scheme val="minor"/>
    </font>
    <font>
      <b/>
      <sz val="16"/>
      <color rgb="FFFFFFFF"/>
      <name val="Carlito"/>
    </font>
    <font>
      <i/>
      <sz val="11"/>
      <color rgb="FF374151"/>
      <name val="Carlito"/>
    </font>
    <font>
      <b/>
      <sz val="11"/>
      <color rgb="FFFFFFFF"/>
      <name val="Carlito"/>
    </font>
    <font>
      <sz val="11"/>
      <color rgb="FF111827"/>
      <name val="Carlito"/>
    </font>
    <font>
      <b/>
      <sz val="11"/>
      <color rgb="FF374151"/>
      <name val="Carlito"/>
    </font>
    <font>
      <i/>
      <sz val="9"/>
      <color rgb="FF374151"/>
      <name val="Carlito"/>
    </font>
    <font>
      <b/>
      <i/>
      <sz val="9"/>
      <color rgb="FF374151"/>
      <name val="Carlito"/>
    </font>
    <font>
      <b/>
      <sz val="11"/>
      <color rgb="FF14532D"/>
      <name val="Carlito"/>
    </font>
    <font>
      <b/>
      <sz val="11"/>
      <color theme="1"/>
      <name val="Calibri"/>
      <family val="2"/>
      <scheme val="minor"/>
    </font>
    <font>
      <sz val="11"/>
      <color theme="0"/>
      <name val="Calibri"/>
      <family val="2"/>
      <scheme val="minor"/>
    </font>
    <font>
      <u/>
      <sz val="11"/>
      <color theme="10"/>
      <name val="Carlito"/>
    </font>
    <font>
      <b/>
      <sz val="16"/>
      <color theme="0"/>
      <name val="Carlito"/>
    </font>
    <font>
      <b/>
      <sz val="11"/>
      <name val="Carlito"/>
    </font>
    <font>
      <b/>
      <u/>
      <sz val="48"/>
      <color theme="10"/>
      <name val="Carlito"/>
    </font>
    <font>
      <b/>
      <sz val="48"/>
      <name val="Carlito"/>
    </font>
    <font>
      <b/>
      <sz val="16"/>
      <name val="Carlito"/>
    </font>
    <font>
      <b/>
      <u/>
      <sz val="16"/>
      <color theme="10"/>
      <name val="Carlito"/>
    </font>
    <font>
      <sz val="18"/>
      <color theme="0"/>
      <name val="Arial"/>
      <family val="2"/>
    </font>
    <font>
      <sz val="22"/>
      <color theme="0"/>
      <name val="Carlito"/>
    </font>
  </fonts>
  <fills count="15">
    <fill>
      <patternFill patternType="none"/>
    </fill>
    <fill>
      <patternFill patternType="gray125"/>
    </fill>
    <fill>
      <patternFill patternType="solid">
        <fgColor rgb="FF0F2747"/>
      </patternFill>
    </fill>
    <fill>
      <patternFill patternType="solid">
        <fgColor rgb="FFDBEAFE"/>
      </patternFill>
    </fill>
    <fill>
      <patternFill patternType="solid">
        <fgColor rgb="FF0F766E"/>
      </patternFill>
    </fill>
    <fill>
      <patternFill patternType="solid">
        <fgColor rgb="FFFEF3C7"/>
      </patternFill>
    </fill>
    <fill>
      <patternFill patternType="solid">
        <fgColor rgb="FFF3F4F6"/>
      </patternFill>
    </fill>
    <fill>
      <patternFill patternType="solid">
        <fgColor rgb="FFDCFCE7"/>
      </patternFill>
    </fill>
    <fill>
      <patternFill patternType="solid">
        <fgColor rgb="FF1D4ED8"/>
      </patternFill>
    </fill>
    <fill>
      <patternFill patternType="solid">
        <fgColor rgb="FFEA580C"/>
      </patternFill>
    </fill>
    <fill>
      <patternFill patternType="solid">
        <fgColor rgb="FFFFC000"/>
        <bgColor indexed="64"/>
      </patternFill>
    </fill>
    <fill>
      <patternFill patternType="solid">
        <fgColor theme="3" tint="0.499984740745262"/>
        <bgColor indexed="64"/>
      </patternFill>
    </fill>
    <fill>
      <patternFill patternType="solid">
        <fgColor theme="2"/>
        <bgColor indexed="64"/>
      </patternFill>
    </fill>
    <fill>
      <patternFill patternType="solid">
        <fgColor theme="3" tint="0.749992370372631"/>
        <bgColor indexed="64"/>
      </patternFill>
    </fill>
    <fill>
      <patternFill patternType="solid">
        <fgColor rgb="FF0070C0"/>
        <bgColor indexed="64"/>
      </patternFill>
    </fill>
  </fills>
  <borders count="13">
    <border>
      <left/>
      <right/>
      <top/>
      <bottom/>
      <diagonal/>
    </border>
    <border>
      <left style="thin">
        <color rgb="FFD1D5DB"/>
      </left>
      <right style="thin">
        <color rgb="FFD1D5DB"/>
      </right>
      <top style="thin">
        <color rgb="FFD1D5DB"/>
      </top>
      <bottom/>
      <diagonal/>
    </border>
    <border>
      <left style="thin">
        <color rgb="FFD1D5DB"/>
      </left>
      <right style="thin">
        <color rgb="FFD1D5DB"/>
      </right>
      <top/>
      <bottom/>
      <diagonal/>
    </border>
    <border>
      <left style="thin">
        <color rgb="FFD1D5DB"/>
      </left>
      <right style="thin">
        <color rgb="FFD1D5DB"/>
      </right>
      <top/>
      <bottom style="thin">
        <color rgb="FFD1D5DB"/>
      </bottom>
      <diagonal/>
    </border>
    <border>
      <left style="thin">
        <color rgb="FFD1D5DB"/>
      </left>
      <right/>
      <top style="thin">
        <color rgb="FFD1D5DB"/>
      </top>
      <bottom/>
      <diagonal/>
    </border>
    <border>
      <left/>
      <right/>
      <top style="thin">
        <color rgb="FFD1D5DB"/>
      </top>
      <bottom/>
      <diagonal/>
    </border>
    <border>
      <left/>
      <right style="thin">
        <color rgb="FFD1D5DB"/>
      </right>
      <top style="thin">
        <color rgb="FFD1D5DB"/>
      </top>
      <bottom/>
      <diagonal/>
    </border>
    <border>
      <left style="thin">
        <color rgb="FFD1D5DB"/>
      </left>
      <right/>
      <top/>
      <bottom/>
      <diagonal/>
    </border>
    <border>
      <left/>
      <right style="thin">
        <color rgb="FFD1D5DB"/>
      </right>
      <top/>
      <bottom/>
      <diagonal/>
    </border>
    <border>
      <left style="thin">
        <color rgb="FFD1D5DB"/>
      </left>
      <right/>
      <top/>
      <bottom style="thin">
        <color rgb="FFD1D5DB"/>
      </bottom>
      <diagonal/>
    </border>
    <border>
      <left/>
      <right/>
      <top/>
      <bottom style="thin">
        <color rgb="FFD1D5DB"/>
      </bottom>
      <diagonal/>
    </border>
    <border>
      <left/>
      <right style="thin">
        <color rgb="FFD1D5DB"/>
      </right>
      <top/>
      <bottom style="thin">
        <color rgb="FFD1D5DB"/>
      </bottom>
      <diagonal/>
    </border>
    <border>
      <left style="thin">
        <color indexed="64"/>
      </left>
      <right style="thin">
        <color indexed="64"/>
      </right>
      <top style="thin">
        <color indexed="64"/>
      </top>
      <bottom style="thin">
        <color indexed="64"/>
      </bottom>
      <diagonal/>
    </border>
  </borders>
  <cellStyleXfs count="3">
    <xf numFmtId="0" fontId="0" fillId="0" borderId="0"/>
    <xf numFmtId="0" fontId="2" fillId="0" borderId="0"/>
    <xf numFmtId="0" fontId="13" fillId="0" borderId="0" applyNumberFormat="0" applyFill="0" applyBorder="0" applyAlignment="0" applyProtection="0"/>
  </cellStyleXfs>
  <cellXfs count="63">
    <xf numFmtId="0" fontId="0" fillId="0" borderId="0" xfId="0"/>
    <xf numFmtId="0" fontId="6" fillId="5" borderId="1" xfId="0" applyFont="1" applyFill="1" applyBorder="1" applyAlignment="1">
      <alignment wrapText="1"/>
    </xf>
    <xf numFmtId="0" fontId="6" fillId="5" borderId="2" xfId="0" applyFont="1" applyFill="1" applyBorder="1" applyAlignment="1">
      <alignment wrapText="1"/>
    </xf>
    <xf numFmtId="0" fontId="6" fillId="5" borderId="3" xfId="0" applyFont="1" applyFill="1" applyBorder="1" applyAlignment="1">
      <alignment wrapText="1"/>
    </xf>
    <xf numFmtId="0" fontId="8" fillId="0" borderId="0" xfId="0" applyFont="1" applyAlignment="1">
      <alignment wrapText="1"/>
    </xf>
    <xf numFmtId="0" fontId="9" fillId="6" borderId="0" xfId="0" applyFont="1" applyFill="1" applyAlignment="1">
      <alignment vertical="center" wrapText="1"/>
    </xf>
    <xf numFmtId="0" fontId="8" fillId="5" borderId="2" xfId="0" applyFont="1" applyFill="1" applyBorder="1" applyAlignment="1">
      <alignment wrapText="1"/>
    </xf>
    <xf numFmtId="0" fontId="6" fillId="5" borderId="5" xfId="0" applyFont="1" applyFill="1" applyBorder="1" applyAlignment="1">
      <alignment wrapText="1"/>
    </xf>
    <xf numFmtId="0" fontId="6" fillId="5" borderId="6" xfId="0" applyFont="1" applyFill="1" applyBorder="1" applyAlignment="1">
      <alignment wrapText="1"/>
    </xf>
    <xf numFmtId="0" fontId="6" fillId="5" borderId="0" xfId="0" applyFont="1" applyFill="1" applyAlignment="1">
      <alignment wrapText="1"/>
    </xf>
    <xf numFmtId="0" fontId="6" fillId="5" borderId="8" xfId="0" applyFont="1" applyFill="1" applyBorder="1" applyAlignment="1">
      <alignment wrapText="1"/>
    </xf>
    <xf numFmtId="0" fontId="6" fillId="5" borderId="10" xfId="0" applyFont="1" applyFill="1" applyBorder="1" applyAlignment="1">
      <alignment wrapText="1"/>
    </xf>
    <xf numFmtId="0" fontId="6" fillId="5" borderId="11" xfId="0" applyFont="1" applyFill="1" applyBorder="1" applyAlignment="1">
      <alignment wrapText="1"/>
    </xf>
    <xf numFmtId="0" fontId="7" fillId="3" borderId="0" xfId="0" applyFont="1" applyFill="1" applyAlignment="1">
      <alignment wrapText="1"/>
    </xf>
    <xf numFmtId="0" fontId="0" fillId="0" borderId="0" xfId="0" applyAlignment="1">
      <alignment wrapText="1"/>
    </xf>
    <xf numFmtId="0" fontId="7" fillId="6" borderId="0" xfId="0" applyFont="1" applyFill="1" applyAlignment="1">
      <alignment vertical="center" wrapText="1"/>
    </xf>
    <xf numFmtId="0" fontId="6" fillId="5" borderId="4" xfId="0" applyFont="1" applyFill="1" applyBorder="1" applyAlignment="1">
      <alignment wrapText="1"/>
    </xf>
    <xf numFmtId="0" fontId="6" fillId="5" borderId="7" xfId="0" applyFont="1" applyFill="1" applyBorder="1" applyAlignment="1">
      <alignment wrapText="1"/>
    </xf>
    <xf numFmtId="0" fontId="6" fillId="5" borderId="9" xfId="0" applyFont="1" applyFill="1" applyBorder="1" applyAlignment="1">
      <alignment wrapText="1"/>
    </xf>
    <xf numFmtId="0" fontId="5" fillId="4" borderId="0" xfId="0" applyFont="1" applyFill="1" applyAlignment="1">
      <alignment horizontal="left" vertical="center" wrapText="1"/>
    </xf>
    <xf numFmtId="0" fontId="10" fillId="7" borderId="0" xfId="0" applyFont="1" applyFill="1" applyAlignment="1">
      <alignment wrapText="1"/>
    </xf>
    <xf numFmtId="0" fontId="5" fillId="8" borderId="0" xfId="0" applyFont="1" applyFill="1" applyAlignment="1">
      <alignment horizontal="center" vertical="center" wrapText="1"/>
    </xf>
    <xf numFmtId="164" fontId="7" fillId="3" borderId="0" xfId="0" applyNumberFormat="1" applyFont="1" applyFill="1" applyAlignment="1">
      <alignment wrapText="1"/>
    </xf>
    <xf numFmtId="0" fontId="5" fillId="9" borderId="0" xfId="0" applyFont="1" applyFill="1" applyAlignment="1">
      <alignment horizontal="center" wrapText="1"/>
    </xf>
    <xf numFmtId="0" fontId="10" fillId="7" borderId="3" xfId="0" applyFont="1" applyFill="1" applyBorder="1" applyAlignment="1">
      <alignment wrapText="1"/>
    </xf>
    <xf numFmtId="0" fontId="2" fillId="0" borderId="0" xfId="1"/>
    <xf numFmtId="0" fontId="3" fillId="2" borderId="0" xfId="0" applyFont="1" applyFill="1" applyAlignment="1">
      <alignment horizontal="left" vertical="center" wrapText="1"/>
    </xf>
    <xf numFmtId="0" fontId="4" fillId="3" borderId="0" xfId="0" applyFont="1" applyFill="1" applyAlignment="1">
      <alignment wrapText="1"/>
    </xf>
    <xf numFmtId="0" fontId="5" fillId="4" borderId="0" xfId="0" applyFont="1" applyFill="1" applyAlignment="1">
      <alignment horizontal="left" vertical="center" wrapText="1"/>
    </xf>
    <xf numFmtId="0" fontId="5" fillId="4" borderId="2" xfId="0" applyFont="1" applyFill="1" applyBorder="1" applyAlignment="1">
      <alignment horizontal="left" vertical="center" wrapText="1"/>
    </xf>
    <xf numFmtId="0" fontId="10" fillId="7" borderId="0" xfId="0" applyFont="1" applyFill="1" applyAlignment="1">
      <alignment wrapText="1"/>
    </xf>
    <xf numFmtId="0" fontId="1" fillId="0" borderId="0" xfId="1" applyFont="1"/>
    <xf numFmtId="0" fontId="2" fillId="0" borderId="0" xfId="1" applyAlignment="1">
      <alignment horizontal="center" vertical="center"/>
    </xf>
    <xf numFmtId="0" fontId="1" fillId="0" borderId="0" xfId="1" applyFont="1" applyAlignment="1">
      <alignment horizontal="center" vertical="center"/>
    </xf>
    <xf numFmtId="0" fontId="12" fillId="0" borderId="0" xfId="1" applyFont="1"/>
    <xf numFmtId="0" fontId="12" fillId="0" borderId="0" xfId="1" applyFont="1" applyAlignment="1">
      <alignment horizontal="center" vertical="center"/>
    </xf>
    <xf numFmtId="0" fontId="2" fillId="0" borderId="0" xfId="1" applyAlignment="1">
      <alignment vertical="top"/>
    </xf>
    <xf numFmtId="0" fontId="1" fillId="10" borderId="0" xfId="1" applyFont="1" applyFill="1" applyAlignment="1">
      <alignment horizontal="left" vertical="top" wrapText="1"/>
    </xf>
    <xf numFmtId="0" fontId="4" fillId="3" borderId="0" xfId="0" applyFont="1" applyFill="1" applyAlignment="1">
      <alignment horizontal="center" vertical="center" wrapText="1"/>
    </xf>
    <xf numFmtId="0" fontId="4" fillId="3" borderId="0" xfId="0" applyFont="1" applyFill="1" applyAlignment="1">
      <alignment horizontal="left" vertical="center" wrapText="1"/>
    </xf>
    <xf numFmtId="0" fontId="4" fillId="3" borderId="0" xfId="0" applyFont="1" applyFill="1" applyAlignment="1">
      <alignment vertical="center" wrapText="1"/>
    </xf>
    <xf numFmtId="0" fontId="6" fillId="5" borderId="12" xfId="0" applyFont="1" applyFill="1" applyBorder="1" applyAlignment="1">
      <alignment wrapText="1"/>
    </xf>
    <xf numFmtId="164" fontId="6" fillId="5" borderId="12" xfId="0" applyNumberFormat="1" applyFont="1" applyFill="1" applyBorder="1" applyAlignment="1">
      <alignment wrapText="1"/>
    </xf>
    <xf numFmtId="164" fontId="7" fillId="3" borderId="12" xfId="0" applyNumberFormat="1" applyFont="1" applyFill="1" applyBorder="1" applyAlignment="1">
      <alignment wrapText="1"/>
    </xf>
    <xf numFmtId="0" fontId="13" fillId="0" borderId="12" xfId="2" applyBorder="1" applyAlignment="1">
      <alignment horizontal="left" vertical="center" wrapText="1"/>
    </xf>
    <xf numFmtId="0" fontId="14" fillId="11" borderId="0" xfId="0" applyFont="1" applyFill="1" applyAlignment="1">
      <alignment horizontal="center" vertical="center"/>
    </xf>
    <xf numFmtId="0" fontId="13" fillId="0" borderId="12" xfId="2" applyBorder="1"/>
    <xf numFmtId="0" fontId="15" fillId="0" borderId="12" xfId="0" applyFont="1" applyBorder="1" applyAlignment="1">
      <alignment wrapText="1"/>
    </xf>
    <xf numFmtId="0" fontId="15" fillId="0" borderId="0" xfId="0" applyFont="1"/>
    <xf numFmtId="0" fontId="15" fillId="0" borderId="12" xfId="0" applyFont="1" applyFill="1" applyBorder="1" applyAlignment="1">
      <alignment wrapText="1"/>
    </xf>
    <xf numFmtId="0" fontId="15" fillId="0" borderId="12" xfId="0" applyFont="1" applyBorder="1"/>
    <xf numFmtId="0" fontId="0" fillId="0" borderId="0" xfId="0" applyAlignment="1">
      <alignment vertical="top"/>
    </xf>
    <xf numFmtId="0" fontId="16" fillId="12" borderId="0" xfId="2" applyFont="1" applyFill="1" applyAlignment="1">
      <alignment horizontal="center" vertical="center"/>
    </xf>
    <xf numFmtId="0" fontId="17" fillId="12" borderId="0" xfId="0" applyFont="1" applyFill="1" applyAlignment="1">
      <alignment horizontal="center" vertical="center"/>
    </xf>
    <xf numFmtId="0" fontId="0" fillId="10" borderId="0" xfId="0" applyFill="1" applyAlignment="1">
      <alignment horizontal="left" vertical="top" wrapText="1"/>
    </xf>
    <xf numFmtId="0" fontId="18" fillId="13" borderId="12" xfId="0" applyFont="1" applyFill="1" applyBorder="1"/>
    <xf numFmtId="49" fontId="18" fillId="13" borderId="12" xfId="0" applyNumberFormat="1" applyFont="1" applyFill="1" applyBorder="1" applyAlignment="1">
      <alignment horizontal="left"/>
    </xf>
    <xf numFmtId="15" fontId="18" fillId="13" borderId="12" xfId="0" applyNumberFormat="1" applyFont="1" applyFill="1" applyBorder="1" applyAlignment="1">
      <alignment horizontal="left"/>
    </xf>
    <xf numFmtId="0" fontId="18" fillId="13" borderId="0" xfId="0" applyFont="1" applyFill="1" applyBorder="1"/>
    <xf numFmtId="0" fontId="19" fillId="13" borderId="0" xfId="2" applyFont="1" applyFill="1" applyBorder="1"/>
    <xf numFmtId="0" fontId="16" fillId="12" borderId="0" xfId="2" applyFont="1" applyFill="1" applyAlignment="1">
      <alignment horizontal="center" vertical="center"/>
    </xf>
    <xf numFmtId="0" fontId="20" fillId="14" borderId="0" xfId="0" applyFont="1" applyFill="1" applyAlignment="1">
      <alignment horizontal="center" vertical="center" wrapText="1"/>
    </xf>
    <xf numFmtId="0" fontId="21" fillId="14" borderId="0" xfId="0" applyFont="1" applyFill="1" applyAlignment="1">
      <alignment horizontal="center" vertical="center"/>
    </xf>
  </cellXfs>
  <cellStyles count="3">
    <cellStyle name="Hyperlink" xfId="2" builtinId="8"/>
    <cellStyle name="Normal" xfId="0" builtinId="0"/>
    <cellStyle name="Normal 2" xfId="1" xr:uid="{FBE2A6F1-BED3-4724-A6A8-CFC72A80B526}"/>
  </cellStyles>
  <dxfs count="24">
    <dxf>
      <fill>
        <patternFill patternType="solid">
          <bgColor rgb="FFFEE2E2"/>
        </patternFill>
      </fill>
    </dxf>
    <dxf>
      <fill>
        <patternFill patternType="solid">
          <bgColor rgb="FFFEF3C7"/>
        </patternFill>
      </fill>
    </dxf>
    <dxf>
      <fill>
        <patternFill patternType="solid">
          <bgColor rgb="FFDCFCE7"/>
        </patternFill>
      </fill>
    </dxf>
    <dxf>
      <fill>
        <patternFill patternType="solid">
          <bgColor rgb="FFFEE2E2"/>
        </patternFill>
      </fill>
    </dxf>
    <dxf>
      <fill>
        <patternFill patternType="solid">
          <bgColor rgb="FFFEF3C7"/>
        </patternFill>
      </fill>
    </dxf>
    <dxf>
      <fill>
        <patternFill patternType="solid">
          <bgColor rgb="FFDCFCE7"/>
        </patternFill>
      </fill>
    </dxf>
    <dxf>
      <fill>
        <patternFill patternType="solid">
          <bgColor rgb="FFFEE2E2"/>
        </patternFill>
      </fill>
    </dxf>
    <dxf>
      <fill>
        <patternFill patternType="solid">
          <bgColor rgb="FFFEF3C7"/>
        </patternFill>
      </fill>
    </dxf>
    <dxf>
      <fill>
        <patternFill patternType="solid">
          <bgColor rgb="FFDCFCE7"/>
        </patternFill>
      </fill>
    </dxf>
    <dxf>
      <fill>
        <patternFill patternType="solid">
          <bgColor rgb="FFDCFCE7"/>
        </patternFill>
      </fill>
    </dxf>
    <dxf>
      <fill>
        <patternFill patternType="solid">
          <bgColor rgb="FFFEF3C7"/>
        </patternFill>
      </fill>
    </dxf>
    <dxf>
      <fill>
        <patternFill patternType="solid">
          <bgColor rgb="FFFEE2E2"/>
        </patternFill>
      </fill>
    </dxf>
    <dxf>
      <fill>
        <patternFill patternType="solid">
          <bgColor rgb="FFFEF3C7"/>
        </patternFill>
      </fill>
    </dxf>
    <dxf>
      <fill>
        <patternFill patternType="solid">
          <bgColor rgb="FFDCFCE7"/>
        </patternFill>
      </fill>
    </dxf>
    <dxf>
      <fill>
        <patternFill patternType="solid">
          <bgColor rgb="FFFEE2E2"/>
        </patternFill>
      </fill>
    </dxf>
    <dxf>
      <fill>
        <patternFill patternType="solid">
          <bgColor rgb="FFFEE2E2"/>
        </patternFill>
      </fill>
    </dxf>
    <dxf>
      <fill>
        <patternFill patternType="solid">
          <bgColor rgb="FFDCFCE7"/>
        </patternFill>
      </fill>
    </dxf>
    <dxf>
      <fill>
        <patternFill patternType="solid">
          <bgColor rgb="FFFEF3C7"/>
        </patternFill>
      </fill>
    </dxf>
    <dxf>
      <fill>
        <patternFill patternType="solid">
          <bgColor rgb="FFDCFCE7"/>
        </patternFill>
      </fill>
    </dxf>
    <dxf>
      <fill>
        <patternFill patternType="solid">
          <bgColor rgb="FFFEE2E2"/>
        </patternFill>
      </fill>
    </dxf>
    <dxf>
      <fill>
        <patternFill patternType="solid">
          <bgColor rgb="FFDCFCE7"/>
        </patternFill>
      </fill>
    </dxf>
    <dxf>
      <numFmt numFmtId="0" formatCode="General"/>
    </dxf>
    <dxf>
      <font>
        <strike val="0"/>
        <outline val="0"/>
        <shadow val="0"/>
        <u val="none"/>
        <vertAlign val="baseline"/>
        <sz val="11"/>
        <color theme="0"/>
        <name val="Calibri"/>
        <family val="2"/>
        <scheme val="minor"/>
      </font>
    </dxf>
    <dxf>
      <alignment horizontal="center" vertical="center" textRotation="0" wrapText="0"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eetMetadata" Target="metadata.xml"/></Relationships>
</file>

<file path=xl/drawings/_rels/drawing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https://dei.so/" TargetMode="External"/></Relationships>
</file>

<file path=xl/drawings/_rels/drawing2.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https://dei.so/" TargetMode="External"/></Relationships>
</file>

<file path=xl/drawings/_rels/drawing3.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https://dei.so/" TargetMode="External"/></Relationships>
</file>

<file path=xl/drawings/_rels/drawing4.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https://dei.so/" TargetMode="External"/></Relationships>
</file>

<file path=xl/drawings/drawing1.xml><?xml version="1.0" encoding="utf-8"?>
<xdr:wsDr xmlns:xdr="http://schemas.openxmlformats.org/drawingml/2006/spreadsheetDrawing" xmlns:a="http://schemas.openxmlformats.org/drawingml/2006/main">
  <xdr:twoCellAnchor editAs="oneCell">
    <xdr:from>
      <xdr:col>0</xdr:col>
      <xdr:colOff>330200</xdr:colOff>
      <xdr:row>2</xdr:row>
      <xdr:rowOff>76200</xdr:rowOff>
    </xdr:from>
    <xdr:to>
      <xdr:col>4</xdr:col>
      <xdr:colOff>634999</xdr:colOff>
      <xdr:row>9</xdr:row>
      <xdr:rowOff>10160</xdr:rowOff>
    </xdr:to>
    <xdr:pic>
      <xdr:nvPicPr>
        <xdr:cNvPr id="2" name="Picture 1">
          <a:hlinkClick xmlns:r="http://schemas.openxmlformats.org/officeDocument/2006/relationships" r:id="rId1"/>
          <a:extLst>
            <a:ext uri="{FF2B5EF4-FFF2-40B4-BE49-F238E27FC236}">
              <a16:creationId xmlns:a16="http://schemas.microsoft.com/office/drawing/2014/main" id="{181808FC-A1B5-4903-B3ED-533BF8B65E63}"/>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30200" y="431800"/>
          <a:ext cx="2946399" cy="117856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330200</xdr:colOff>
      <xdr:row>6</xdr:row>
      <xdr:rowOff>76200</xdr:rowOff>
    </xdr:from>
    <xdr:to>
      <xdr:col>0</xdr:col>
      <xdr:colOff>3276599</xdr:colOff>
      <xdr:row>9</xdr:row>
      <xdr:rowOff>130810</xdr:rowOff>
    </xdr:to>
    <xdr:pic>
      <xdr:nvPicPr>
        <xdr:cNvPr id="2" name="Picture 1">
          <a:hlinkClick xmlns:r="http://schemas.openxmlformats.org/officeDocument/2006/relationships" r:id="rId1"/>
          <a:extLst>
            <a:ext uri="{FF2B5EF4-FFF2-40B4-BE49-F238E27FC236}">
              <a16:creationId xmlns:a16="http://schemas.microsoft.com/office/drawing/2014/main" id="{326551F0-BDFF-422B-B658-83A15DA9A245}"/>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30200" y="431800"/>
          <a:ext cx="2946399" cy="117856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330200</xdr:colOff>
      <xdr:row>22</xdr:row>
      <xdr:rowOff>76200</xdr:rowOff>
    </xdr:from>
    <xdr:to>
      <xdr:col>0</xdr:col>
      <xdr:colOff>3276599</xdr:colOff>
      <xdr:row>29</xdr:row>
      <xdr:rowOff>10160</xdr:rowOff>
    </xdr:to>
    <xdr:pic>
      <xdr:nvPicPr>
        <xdr:cNvPr id="2" name="Picture 1">
          <a:hlinkClick xmlns:r="http://schemas.openxmlformats.org/officeDocument/2006/relationships" r:id="rId1"/>
          <a:extLst>
            <a:ext uri="{FF2B5EF4-FFF2-40B4-BE49-F238E27FC236}">
              <a16:creationId xmlns:a16="http://schemas.microsoft.com/office/drawing/2014/main" id="{8350B439-E0E1-4435-81E4-DA0DE2302999}"/>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30200" y="431800"/>
          <a:ext cx="2946399" cy="117856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273051</xdr:colOff>
      <xdr:row>10</xdr:row>
      <xdr:rowOff>101600</xdr:rowOff>
    </xdr:from>
    <xdr:to>
      <xdr:col>0</xdr:col>
      <xdr:colOff>3219450</xdr:colOff>
      <xdr:row>17</xdr:row>
      <xdr:rowOff>35560</xdr:rowOff>
    </xdr:to>
    <xdr:pic>
      <xdr:nvPicPr>
        <xdr:cNvPr id="3" name="Picture 2">
          <a:hlinkClick xmlns:r="http://schemas.openxmlformats.org/officeDocument/2006/relationships" r:id="rId1"/>
          <a:extLst>
            <a:ext uri="{FF2B5EF4-FFF2-40B4-BE49-F238E27FC236}">
              <a16:creationId xmlns:a16="http://schemas.microsoft.com/office/drawing/2014/main" id="{6FE03303-4AA6-07F7-B0A3-9752B9CC330A}"/>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273051" y="3098800"/>
          <a:ext cx="2946399" cy="1178560"/>
        </a:xfrm>
        <a:prstGeom prst="rect">
          <a:avLst/>
        </a:prstGeom>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9EA48DB1-8FD7-4D75-9D94-AB80D7047978}" name="EPD_Module_Table" displayName="EPD_Module_Table" ref="A1:O41" headerRowDxfId="22">
  <autoFilter ref="A1:O41" xr:uid="{00000000-0009-0000-0100-000001000000}"/>
  <tableColumns count="15">
    <tableColumn id="1" xr3:uid="{803BAB4F-4FAD-4666-8537-C25A2BAD30E2}" name="Module"/>
    <tableColumn id="2" xr3:uid="{EB9F984D-5A38-44DA-9CEB-DA52B83143EB}" name="Sub-Module"/>
    <tableColumn id="3" xr3:uid="{A30E64CF-DF86-4C8E-BADB-669E67E27E81}" name="Process / Activity"/>
    <tableColumn id="4" xr3:uid="{8978AAB9-5AA2-4D2D-BBBB-81D95E353A14}" name="Data Name"/>
    <tableColumn id="5" xr3:uid="{6164F2D3-4148-42E2-8C96-FD3311FB5B43}" name="Quantity"/>
    <tableColumn id="6" xr3:uid="{1C84FD9F-6D10-43C5-832D-FF6FBA4A0816}" name="Unit"/>
    <tableColumn id="7" xr3:uid="{F38B05E1-8A57-4510-AAD8-9D089D93B65A}" name="Functional Unit Reference"/>
    <tableColumn id="8" xr3:uid="{EEC090BA-6BAC-4BF3-B90D-A4253FA25BE9}" name="Data Source Type"/>
    <tableColumn id="9" xr3:uid="{93AD7FA4-DEDC-4BA5-8F29-94140F5B7D1B}" name="Data Source Description" dataDxfId="21">
      <calculatedColumnFormula array="1">EPD_Module_Table[Data Source Description]</calculatedColumnFormula>
    </tableColumn>
    <tableColumn id="10" xr3:uid="{62047F44-76C3-4DB9-8575-B15F6AC371E0}" name="Geography"/>
    <tableColumn id="11" xr3:uid="{49C2973E-E64D-46A9-B60C-F0B67E0F6572}" name="Time Period"/>
    <tableColumn id="12" xr3:uid="{6AD025E1-7316-4E20-AC94-00EEF19ADB16}" name="Technology Representativeness"/>
    <tableColumn id="13" xr3:uid="{33903084-9904-49D1-8235-175F1937CB6F}" name="Data Quality Score (1–5)" dataDxfId="23"/>
    <tableColumn id="14" xr3:uid="{2A36BDC6-F6B1-4F80-A8B0-63A005C04D0C}" name="Verification Risk Flag">
      <calculatedColumnFormula>IF(OR(H2="Proxy",M2&lt;3,L2="Low"),"⚠ Risk","OK")</calculatedColumnFormula>
    </tableColumn>
    <tableColumn id="15" xr3:uid="{356B66CA-B624-4C36-99DB-E9525A05E29F}" name="Notes / Justification"/>
  </tableColumns>
  <tableStyleInfo name="TableStyleMedium9" showFirstColumn="0" showLastColumn="0" showRowStripes="1" showColumnStripes="0"/>
</table>
</file>

<file path=xl/theme/theme1.xml><?xml version="1.0" encoding="utf-8"?>
<a:theme xmlns:a="http://schemas.openxmlformats.org/drawingml/2006/main" name="ChatGPT">
  <a:themeElements>
    <a:clrScheme name="ChatGPT">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Calibri"/>
        <a:ea typeface="Calibri"/>
        <a:cs typeface="Calibri"/>
      </a:majorFont>
      <a:minorFont>
        <a:latin typeface="Calibri"/>
        <a:ea typeface="Calibri"/>
        <a:cs typeface="Calibri"/>
      </a:minorFont>
    </a:fontScheme>
    <a:fmtScheme name="ChatGPT">
      <a:fillStyleLst>
        <a:solidFill>
          <a:schemeClr val="phClr"/>
        </a:solidFill>
        <a:solidFill>
          <a:schemeClr val="dk1"/>
        </a:solidFill>
        <a:solidFill>
          <a:schemeClr val="accent1"/>
        </a:solidFill>
      </a:fillStyleLst>
      <a:lnStyleLst>
        <a:ln w="12700">
          <a:solidFill>
            <a:schemeClr val="phClr"/>
          </a:solidFill>
          <a:prstDash val="solid"/>
        </a:ln>
        <a:ln w="19050">
          <a:solidFill>
            <a:schemeClr val="phClr"/>
          </a:solidFill>
          <a:prstDash val="solid"/>
        </a:ln>
        <a:ln w="25400">
          <a:solidFill>
            <a:schemeClr val="phClr"/>
          </a:solidFill>
          <a:prstDash val="solid"/>
        </a:ln>
      </a:lnStyleLst>
      <a:effectStyleLst>
        <a:effectStyle>
          <a:effectLst/>
        </a:effectStyle>
        <a:effectStyle>
          <a:effectLst/>
        </a:effectStyle>
        <a:effectStyle>
          <a:effectLst>
            <a:outerShdw blurRad="57150" dist="19050" dir="5400000">
              <a:srgbClr val="000000">
                <a:alpha val="63000"/>
              </a:srgbClr>
            </a:outerShdw>
          </a:effectLst>
        </a:effectStyle>
      </a:effectStyleLst>
      <a:bgFillStyleLst>
        <a:solidFill>
          <a:schemeClr val="phClr"/>
        </a:solidFill>
        <a:solidFill>
          <a:schemeClr val="phClr">
            <a:tint val="95000"/>
            <a:satMod val="170000"/>
          </a:schemeClr>
        </a:solidFill>
        <a:gradFill>
          <a:gsLst>
            <a:gs pos="0">
              <a:schemeClr val="phClr">
                <a:tint val="93000"/>
                <a:shade val="98000"/>
                <a:lumMod val="102000"/>
                <a:satMod val="150000"/>
              </a:schemeClr>
            </a:gs>
            <a:gs pos="50000">
              <a:schemeClr val="phClr">
                <a:tint val="98000"/>
                <a:shade val="90000"/>
                <a:lumMod val="103000"/>
                <a:satMod val="130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hyperlink" Target="https://dei.so/" TargetMode="External"/></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hyperlink" Target="https://dei.so/" TargetMode="External"/><Relationship Id="rId1" Type="http://schemas.openxmlformats.org/officeDocument/2006/relationships/hyperlink" Target="https://dei.so/epd-data-collection-framework-template" TargetMode="Externa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hyperlink" Target="https://dei.so/" TargetMode="External"/></Relationships>
</file>

<file path=xl/worksheets/_rels/sheet11.xml.rels><?xml version="1.0" encoding="UTF-8" standalone="yes"?>
<Relationships xmlns="http://schemas.openxmlformats.org/package/2006/relationships"><Relationship Id="rId1" Type="http://schemas.openxmlformats.org/officeDocument/2006/relationships/table" Target="../tables/table1.xml"/></Relationships>
</file>

<file path=xl/worksheets/_rels/sheet18.xml.rels><?xml version="1.0" encoding="UTF-8" standalone="yes"?>
<Relationships xmlns="http://schemas.openxmlformats.org/package/2006/relationships"><Relationship Id="rId3" Type="http://schemas.openxmlformats.org/officeDocument/2006/relationships/hyperlink" Target="https://dei.so/epd-pre-submission-audit" TargetMode="External"/><Relationship Id="rId7" Type="http://schemas.openxmlformats.org/officeDocument/2006/relationships/drawing" Target="../drawings/drawing4.xml"/><Relationship Id="rId2" Type="http://schemas.openxmlformats.org/officeDocument/2006/relationships/hyperlink" Target="https://dei.so/environmental-product-declaration-epd-services-communicating-your-products-sustainability" TargetMode="External"/><Relationship Id="rId1" Type="http://schemas.openxmlformats.org/officeDocument/2006/relationships/hyperlink" Target="https://dei.so/environmental-product-declaration-epd-services-hub" TargetMode="External"/><Relationship Id="rId6" Type="http://schemas.openxmlformats.org/officeDocument/2006/relationships/hyperlink" Target="https://dei.so/epd-data-collection-framework-template" TargetMode="External"/><Relationship Id="rId5" Type="http://schemas.openxmlformats.org/officeDocument/2006/relationships/hyperlink" Target="https://dei.so/contact" TargetMode="External"/><Relationship Id="rId4" Type="http://schemas.openxmlformats.org/officeDocument/2006/relationships/hyperlink" Target="https://dei.so/environmental-product-declaration-epd-training-programs"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0ABE60-772C-47F5-88BA-D9B6F03C030A}">
  <sheetPr>
    <tabColor rgb="FFC00000"/>
  </sheetPr>
  <dimension ref="A2:AC145"/>
  <sheetViews>
    <sheetView tabSelected="1" workbookViewId="0">
      <selection activeCell="Z17" sqref="Z17"/>
    </sheetView>
  </sheetViews>
  <sheetFormatPr defaultRowHeight="14"/>
  <sheetData>
    <row r="2" spans="1:29" ht="14" customHeight="1">
      <c r="N2" s="62" t="s">
        <v>528</v>
      </c>
      <c r="O2" s="62"/>
      <c r="P2" s="62"/>
      <c r="Q2" s="62"/>
      <c r="R2" s="62"/>
      <c r="S2" s="62"/>
      <c r="T2" s="62"/>
      <c r="U2" s="62"/>
      <c r="V2" s="62"/>
      <c r="W2" s="62"/>
      <c r="X2" s="62"/>
      <c r="Y2" s="62"/>
      <c r="Z2" s="62"/>
      <c r="AA2" s="62"/>
      <c r="AB2" s="62"/>
      <c r="AC2" s="62"/>
    </row>
    <row r="3" spans="1:29" ht="14" customHeight="1">
      <c r="N3" s="62"/>
      <c r="O3" s="62"/>
      <c r="P3" s="62"/>
      <c r="Q3" s="62"/>
      <c r="R3" s="62"/>
      <c r="S3" s="62"/>
      <c r="T3" s="62"/>
      <c r="U3" s="62"/>
      <c r="V3" s="62"/>
      <c r="W3" s="62"/>
      <c r="X3" s="62"/>
      <c r="Y3" s="62"/>
      <c r="Z3" s="62"/>
      <c r="AA3" s="62"/>
      <c r="AB3" s="62"/>
      <c r="AC3" s="62"/>
    </row>
    <row r="4" spans="1:29" ht="14" customHeight="1">
      <c r="G4" s="52" t="s">
        <v>465</v>
      </c>
      <c r="H4" s="53"/>
      <c r="I4" s="53"/>
      <c r="J4" s="53"/>
      <c r="K4" s="53"/>
      <c r="L4" s="53"/>
      <c r="N4" s="62"/>
      <c r="O4" s="62"/>
      <c r="P4" s="62"/>
      <c r="Q4" s="62"/>
      <c r="R4" s="62"/>
      <c r="S4" s="62"/>
      <c r="T4" s="62"/>
      <c r="U4" s="62"/>
      <c r="V4" s="62"/>
      <c r="W4" s="62"/>
      <c r="X4" s="62"/>
      <c r="Y4" s="62"/>
      <c r="Z4" s="62"/>
      <c r="AA4" s="62"/>
      <c r="AB4" s="62"/>
      <c r="AC4" s="62"/>
    </row>
    <row r="5" spans="1:29" ht="14" customHeight="1">
      <c r="G5" s="53"/>
      <c r="H5" s="53"/>
      <c r="I5" s="53"/>
      <c r="J5" s="53"/>
      <c r="K5" s="53"/>
      <c r="L5" s="53"/>
      <c r="N5" s="62"/>
      <c r="O5" s="62"/>
      <c r="P5" s="62"/>
      <c r="Q5" s="62"/>
      <c r="R5" s="62"/>
      <c r="S5" s="62"/>
      <c r="T5" s="62"/>
      <c r="U5" s="62"/>
      <c r="V5" s="62"/>
      <c r="W5" s="62"/>
      <c r="X5" s="62"/>
      <c r="Y5" s="62"/>
      <c r="Z5" s="62"/>
      <c r="AA5" s="62"/>
      <c r="AB5" s="62"/>
      <c r="AC5" s="62"/>
    </row>
    <row r="6" spans="1:29" ht="14" customHeight="1">
      <c r="G6" s="53"/>
      <c r="H6" s="53"/>
      <c r="I6" s="53"/>
      <c r="J6" s="53"/>
      <c r="K6" s="53"/>
      <c r="L6" s="53"/>
      <c r="N6" s="62"/>
      <c r="O6" s="62"/>
      <c r="P6" s="62"/>
      <c r="Q6" s="62"/>
      <c r="R6" s="62"/>
      <c r="S6" s="62"/>
      <c r="T6" s="62"/>
      <c r="U6" s="62"/>
      <c r="V6" s="62"/>
      <c r="W6" s="62"/>
      <c r="X6" s="62"/>
      <c r="Y6" s="62"/>
      <c r="Z6" s="62"/>
      <c r="AA6" s="62"/>
      <c r="AB6" s="62"/>
      <c r="AC6" s="62"/>
    </row>
    <row r="7" spans="1:29" ht="14" customHeight="1">
      <c r="G7" s="53"/>
      <c r="H7" s="53"/>
      <c r="I7" s="53"/>
      <c r="J7" s="53"/>
      <c r="K7" s="53"/>
      <c r="L7" s="53"/>
      <c r="N7" s="62"/>
      <c r="O7" s="62"/>
      <c r="P7" s="62"/>
      <c r="Q7" s="62"/>
      <c r="R7" s="62"/>
      <c r="S7" s="62"/>
      <c r="T7" s="62"/>
      <c r="U7" s="62"/>
      <c r="V7" s="62"/>
      <c r="W7" s="62"/>
      <c r="X7" s="62"/>
      <c r="Y7" s="62"/>
      <c r="Z7" s="62"/>
      <c r="AA7" s="62"/>
      <c r="AB7" s="62"/>
      <c r="AC7" s="62"/>
    </row>
    <row r="8" spans="1:29" ht="14" customHeight="1">
      <c r="G8" s="53"/>
      <c r="H8" s="53"/>
      <c r="I8" s="53"/>
      <c r="J8" s="53"/>
      <c r="K8" s="53"/>
      <c r="L8" s="53"/>
      <c r="N8" s="62"/>
      <c r="O8" s="62"/>
      <c r="P8" s="62"/>
      <c r="Q8" s="62"/>
      <c r="R8" s="62"/>
      <c r="S8" s="62"/>
      <c r="T8" s="62"/>
      <c r="U8" s="62"/>
      <c r="V8" s="62"/>
      <c r="W8" s="62"/>
      <c r="X8" s="62"/>
      <c r="Y8" s="62"/>
      <c r="Z8" s="62"/>
      <c r="AA8" s="62"/>
      <c r="AB8" s="62"/>
      <c r="AC8" s="62"/>
    </row>
    <row r="9" spans="1:29">
      <c r="G9" s="53"/>
      <c r="H9" s="53"/>
      <c r="I9" s="53"/>
      <c r="J9" s="53"/>
      <c r="K9" s="53"/>
      <c r="L9" s="53"/>
    </row>
    <row r="13" spans="1:29" ht="14" customHeight="1"/>
    <row r="15" spans="1:29" ht="14" customHeight="1">
      <c r="A15" s="54" t="s">
        <v>521</v>
      </c>
      <c r="B15" s="54"/>
      <c r="C15" s="54"/>
      <c r="D15" s="54"/>
      <c r="E15" s="54"/>
      <c r="F15" s="54"/>
      <c r="G15" s="54"/>
      <c r="H15" s="54"/>
      <c r="I15" s="54"/>
      <c r="J15" s="54"/>
      <c r="K15" s="51"/>
      <c r="L15" s="54" t="s">
        <v>522</v>
      </c>
      <c r="M15" s="54"/>
      <c r="N15" s="54"/>
      <c r="O15" s="54"/>
      <c r="P15" s="54"/>
      <c r="Q15" s="54"/>
      <c r="R15" s="54"/>
      <c r="S15" s="54"/>
      <c r="T15" s="54"/>
    </row>
    <row r="16" spans="1:29">
      <c r="A16" s="54"/>
      <c r="B16" s="54"/>
      <c r="C16" s="54"/>
      <c r="D16" s="54"/>
      <c r="E16" s="54"/>
      <c r="F16" s="54"/>
      <c r="G16" s="54"/>
      <c r="H16" s="54"/>
      <c r="I16" s="54"/>
      <c r="J16" s="54"/>
      <c r="K16" s="51"/>
      <c r="L16" s="54"/>
      <c r="M16" s="54"/>
      <c r="N16" s="54"/>
      <c r="O16" s="54"/>
      <c r="P16" s="54"/>
      <c r="Q16" s="54"/>
      <c r="R16" s="54"/>
      <c r="S16" s="54"/>
      <c r="T16" s="54"/>
    </row>
    <row r="17" spans="1:20">
      <c r="A17" s="54"/>
      <c r="B17" s="54"/>
      <c r="C17" s="54"/>
      <c r="D17" s="54"/>
      <c r="E17" s="54"/>
      <c r="F17" s="54"/>
      <c r="G17" s="54"/>
      <c r="H17" s="54"/>
      <c r="I17" s="54"/>
      <c r="J17" s="54"/>
      <c r="K17" s="51"/>
      <c r="L17" s="54"/>
      <c r="M17" s="54"/>
      <c r="N17" s="54"/>
      <c r="O17" s="54"/>
      <c r="P17" s="54"/>
      <c r="Q17" s="54"/>
      <c r="R17" s="54"/>
      <c r="S17" s="54"/>
      <c r="T17" s="54"/>
    </row>
    <row r="18" spans="1:20">
      <c r="A18" s="54"/>
      <c r="B18" s="54"/>
      <c r="C18" s="54"/>
      <c r="D18" s="54"/>
      <c r="E18" s="54"/>
      <c r="F18" s="54"/>
      <c r="G18" s="54"/>
      <c r="H18" s="54"/>
      <c r="I18" s="54"/>
      <c r="J18" s="54"/>
      <c r="K18" s="51"/>
      <c r="L18" s="54"/>
      <c r="M18" s="54"/>
      <c r="N18" s="54"/>
      <c r="O18" s="54"/>
      <c r="P18" s="54"/>
      <c r="Q18" s="54"/>
      <c r="R18" s="54"/>
      <c r="S18" s="54"/>
      <c r="T18" s="54"/>
    </row>
    <row r="19" spans="1:20">
      <c r="A19" s="54"/>
      <c r="B19" s="54"/>
      <c r="C19" s="54"/>
      <c r="D19" s="54"/>
      <c r="E19" s="54"/>
      <c r="F19" s="54"/>
      <c r="G19" s="54"/>
      <c r="H19" s="54"/>
      <c r="I19" s="54"/>
      <c r="J19" s="54"/>
      <c r="K19" s="51"/>
      <c r="L19" s="54"/>
      <c r="M19" s="54"/>
      <c r="N19" s="54"/>
      <c r="O19" s="54"/>
      <c r="P19" s="54"/>
      <c r="Q19" s="54"/>
      <c r="R19" s="54"/>
      <c r="S19" s="54"/>
      <c r="T19" s="54"/>
    </row>
    <row r="20" spans="1:20">
      <c r="A20" s="54"/>
      <c r="B20" s="54"/>
      <c r="C20" s="54"/>
      <c r="D20" s="54"/>
      <c r="E20" s="54"/>
      <c r="F20" s="54"/>
      <c r="G20" s="54"/>
      <c r="H20" s="54"/>
      <c r="I20" s="54"/>
      <c r="J20" s="54"/>
      <c r="K20" s="51"/>
      <c r="L20" s="54"/>
      <c r="M20" s="54"/>
      <c r="N20" s="54"/>
      <c r="O20" s="54"/>
      <c r="P20" s="54"/>
      <c r="Q20" s="54"/>
      <c r="R20" s="54"/>
      <c r="S20" s="54"/>
      <c r="T20" s="54"/>
    </row>
    <row r="21" spans="1:20">
      <c r="A21" s="54"/>
      <c r="B21" s="54"/>
      <c r="C21" s="54"/>
      <c r="D21" s="54"/>
      <c r="E21" s="54"/>
      <c r="F21" s="54"/>
      <c r="G21" s="54"/>
      <c r="H21" s="54"/>
      <c r="I21" s="54"/>
      <c r="J21" s="54"/>
      <c r="K21" s="51"/>
      <c r="L21" s="54"/>
      <c r="M21" s="54"/>
      <c r="N21" s="54"/>
      <c r="O21" s="54"/>
      <c r="P21" s="54"/>
      <c r="Q21" s="54"/>
      <c r="R21" s="54"/>
      <c r="S21" s="54"/>
      <c r="T21" s="54"/>
    </row>
    <row r="22" spans="1:20">
      <c r="A22" s="54"/>
      <c r="B22" s="54"/>
      <c r="C22" s="54"/>
      <c r="D22" s="54"/>
      <c r="E22" s="54"/>
      <c r="F22" s="54"/>
      <c r="G22" s="54"/>
      <c r="H22" s="54"/>
      <c r="I22" s="54"/>
      <c r="J22" s="54"/>
      <c r="K22" s="51"/>
      <c r="L22" s="54"/>
      <c r="M22" s="54"/>
      <c r="N22" s="54"/>
      <c r="O22" s="54"/>
      <c r="P22" s="54"/>
      <c r="Q22" s="54"/>
      <c r="R22" s="54"/>
      <c r="S22" s="54"/>
      <c r="T22" s="54"/>
    </row>
    <row r="23" spans="1:20">
      <c r="A23" s="54"/>
      <c r="B23" s="54"/>
      <c r="C23" s="54"/>
      <c r="D23" s="54"/>
      <c r="E23" s="54"/>
      <c r="F23" s="54"/>
      <c r="G23" s="54"/>
      <c r="H23" s="54"/>
      <c r="I23" s="54"/>
      <c r="J23" s="54"/>
      <c r="K23" s="51"/>
      <c r="L23" s="54"/>
      <c r="M23" s="54"/>
      <c r="N23" s="54"/>
      <c r="O23" s="54"/>
      <c r="P23" s="54"/>
      <c r="Q23" s="54"/>
      <c r="R23" s="54"/>
      <c r="S23" s="54"/>
      <c r="T23" s="54"/>
    </row>
    <row r="24" spans="1:20">
      <c r="A24" s="54"/>
      <c r="B24" s="54"/>
      <c r="C24" s="54"/>
      <c r="D24" s="54"/>
      <c r="E24" s="54"/>
      <c r="F24" s="54"/>
      <c r="G24" s="54"/>
      <c r="H24" s="54"/>
      <c r="I24" s="54"/>
      <c r="J24" s="54"/>
      <c r="K24" s="51"/>
      <c r="L24" s="54"/>
      <c r="M24" s="54"/>
      <c r="N24" s="54"/>
      <c r="O24" s="54"/>
      <c r="P24" s="54"/>
      <c r="Q24" s="54"/>
      <c r="R24" s="54"/>
      <c r="S24" s="54"/>
      <c r="T24" s="54"/>
    </row>
    <row r="25" spans="1:20">
      <c r="A25" s="54"/>
      <c r="B25" s="54"/>
      <c r="C25" s="54"/>
      <c r="D25" s="54"/>
      <c r="E25" s="54"/>
      <c r="F25" s="54"/>
      <c r="G25" s="54"/>
      <c r="H25" s="54"/>
      <c r="I25" s="54"/>
      <c r="J25" s="54"/>
      <c r="K25" s="51"/>
      <c r="L25" s="54"/>
      <c r="M25" s="54"/>
      <c r="N25" s="54"/>
      <c r="O25" s="54"/>
      <c r="P25" s="54"/>
      <c r="Q25" s="54"/>
      <c r="R25" s="54"/>
      <c r="S25" s="54"/>
      <c r="T25" s="54"/>
    </row>
    <row r="26" spans="1:20">
      <c r="A26" s="54"/>
      <c r="B26" s="54"/>
      <c r="C26" s="54"/>
      <c r="D26" s="54"/>
      <c r="E26" s="54"/>
      <c r="F26" s="54"/>
      <c r="G26" s="54"/>
      <c r="H26" s="54"/>
      <c r="I26" s="54"/>
      <c r="J26" s="54"/>
      <c r="K26" s="51"/>
      <c r="L26" s="54"/>
      <c r="M26" s="54"/>
      <c r="N26" s="54"/>
      <c r="O26" s="54"/>
      <c r="P26" s="54"/>
      <c r="Q26" s="54"/>
      <c r="R26" s="54"/>
      <c r="S26" s="54"/>
      <c r="T26" s="54"/>
    </row>
    <row r="27" spans="1:20">
      <c r="A27" s="54"/>
      <c r="B27" s="54"/>
      <c r="C27" s="54"/>
      <c r="D27" s="54"/>
      <c r="E27" s="54"/>
      <c r="F27" s="54"/>
      <c r="G27" s="54"/>
      <c r="H27" s="54"/>
      <c r="I27" s="54"/>
      <c r="J27" s="54"/>
      <c r="K27" s="51"/>
      <c r="L27" s="54"/>
      <c r="M27" s="54"/>
      <c r="N27" s="54"/>
      <c r="O27" s="54"/>
      <c r="P27" s="54"/>
      <c r="Q27" s="54"/>
      <c r="R27" s="54"/>
      <c r="S27" s="54"/>
      <c r="T27" s="54"/>
    </row>
    <row r="28" spans="1:20">
      <c r="A28" s="54"/>
      <c r="B28" s="54"/>
      <c r="C28" s="54"/>
      <c r="D28" s="54"/>
      <c r="E28" s="54"/>
      <c r="F28" s="54"/>
      <c r="G28" s="54"/>
      <c r="H28" s="54"/>
      <c r="I28" s="54"/>
      <c r="J28" s="54"/>
      <c r="K28" s="51"/>
      <c r="L28" s="54"/>
      <c r="M28" s="54"/>
      <c r="N28" s="54"/>
      <c r="O28" s="54"/>
      <c r="P28" s="54"/>
      <c r="Q28" s="54"/>
      <c r="R28" s="54"/>
      <c r="S28" s="54"/>
      <c r="T28" s="54"/>
    </row>
    <row r="29" spans="1:20">
      <c r="A29" s="54"/>
      <c r="B29" s="54"/>
      <c r="C29" s="54"/>
      <c r="D29" s="54"/>
      <c r="E29" s="54"/>
      <c r="F29" s="54"/>
      <c r="G29" s="54"/>
      <c r="H29" s="54"/>
      <c r="I29" s="54"/>
      <c r="J29" s="54"/>
      <c r="K29" s="51"/>
      <c r="L29" s="54"/>
      <c r="M29" s="54"/>
      <c r="N29" s="54"/>
      <c r="O29" s="54"/>
      <c r="P29" s="54"/>
      <c r="Q29" s="54"/>
      <c r="R29" s="54"/>
      <c r="S29" s="54"/>
      <c r="T29" s="54"/>
    </row>
    <row r="30" spans="1:20">
      <c r="A30" s="54"/>
      <c r="B30" s="54"/>
      <c r="C30" s="54"/>
      <c r="D30" s="54"/>
      <c r="E30" s="54"/>
      <c r="F30" s="54"/>
      <c r="G30" s="54"/>
      <c r="H30" s="54"/>
      <c r="I30" s="54"/>
      <c r="J30" s="54"/>
      <c r="K30" s="51"/>
      <c r="L30" s="54"/>
      <c r="M30" s="54"/>
      <c r="N30" s="54"/>
      <c r="O30" s="54"/>
      <c r="P30" s="54"/>
      <c r="Q30" s="54"/>
      <c r="R30" s="54"/>
      <c r="S30" s="54"/>
      <c r="T30" s="54"/>
    </row>
    <row r="31" spans="1:20">
      <c r="A31" s="54"/>
      <c r="B31" s="54"/>
      <c r="C31" s="54"/>
      <c r="D31" s="54"/>
      <c r="E31" s="54"/>
      <c r="F31" s="54"/>
      <c r="G31" s="54"/>
      <c r="H31" s="54"/>
      <c r="I31" s="54"/>
      <c r="J31" s="54"/>
      <c r="K31" s="51"/>
      <c r="L31" s="54"/>
      <c r="M31" s="54"/>
      <c r="N31" s="54"/>
      <c r="O31" s="54"/>
      <c r="P31" s="54"/>
      <c r="Q31" s="54"/>
      <c r="R31" s="54"/>
      <c r="S31" s="54"/>
      <c r="T31" s="54"/>
    </row>
    <row r="32" spans="1:20">
      <c r="A32" s="54"/>
      <c r="B32" s="54"/>
      <c r="C32" s="54"/>
      <c r="D32" s="54"/>
      <c r="E32" s="54"/>
      <c r="F32" s="54"/>
      <c r="G32" s="54"/>
      <c r="H32" s="54"/>
      <c r="I32" s="54"/>
      <c r="J32" s="54"/>
      <c r="K32" s="51"/>
      <c r="L32" s="54"/>
      <c r="M32" s="54"/>
      <c r="N32" s="54"/>
      <c r="O32" s="54"/>
      <c r="P32" s="54"/>
      <c r="Q32" s="54"/>
      <c r="R32" s="54"/>
      <c r="S32" s="54"/>
      <c r="T32" s="54"/>
    </row>
    <row r="33" spans="1:20">
      <c r="A33" s="54"/>
      <c r="B33" s="54"/>
      <c r="C33" s="54"/>
      <c r="D33" s="54"/>
      <c r="E33" s="54"/>
      <c r="F33" s="54"/>
      <c r="G33" s="54"/>
      <c r="H33" s="54"/>
      <c r="I33" s="54"/>
      <c r="J33" s="54"/>
      <c r="K33" s="51"/>
      <c r="L33" s="54"/>
      <c r="M33" s="54"/>
      <c r="N33" s="54"/>
      <c r="O33" s="54"/>
      <c r="P33" s="54"/>
      <c r="Q33" s="54"/>
      <c r="R33" s="54"/>
      <c r="S33" s="54"/>
      <c r="T33" s="54"/>
    </row>
    <row r="34" spans="1:20">
      <c r="A34" s="54"/>
      <c r="B34" s="54"/>
      <c r="C34" s="54"/>
      <c r="D34" s="54"/>
      <c r="E34" s="54"/>
      <c r="F34" s="54"/>
      <c r="G34" s="54"/>
      <c r="H34" s="54"/>
      <c r="I34" s="54"/>
      <c r="J34" s="54"/>
      <c r="K34" s="51"/>
      <c r="L34" s="54"/>
      <c r="M34" s="54"/>
      <c r="N34" s="54"/>
      <c r="O34" s="54"/>
      <c r="P34" s="54"/>
      <c r="Q34" s="54"/>
      <c r="R34" s="54"/>
      <c r="S34" s="54"/>
      <c r="T34" s="54"/>
    </row>
    <row r="35" spans="1:20">
      <c r="A35" s="54"/>
      <c r="B35" s="54"/>
      <c r="C35" s="54"/>
      <c r="D35" s="54"/>
      <c r="E35" s="54"/>
      <c r="F35" s="54"/>
      <c r="G35" s="54"/>
      <c r="H35" s="54"/>
      <c r="I35" s="54"/>
      <c r="J35" s="54"/>
      <c r="K35" s="51"/>
      <c r="L35" s="54"/>
      <c r="M35" s="54"/>
      <c r="N35" s="54"/>
      <c r="O35" s="54"/>
      <c r="P35" s="54"/>
      <c r="Q35" s="54"/>
      <c r="R35" s="54"/>
      <c r="S35" s="54"/>
      <c r="T35" s="54"/>
    </row>
    <row r="36" spans="1:20">
      <c r="A36" s="54"/>
      <c r="B36" s="54"/>
      <c r="C36" s="54"/>
      <c r="D36" s="54"/>
      <c r="E36" s="54"/>
      <c r="F36" s="54"/>
      <c r="G36" s="54"/>
      <c r="H36" s="54"/>
      <c r="I36" s="54"/>
      <c r="J36" s="54"/>
      <c r="K36" s="51"/>
      <c r="L36" s="54"/>
      <c r="M36" s="54"/>
      <c r="N36" s="54"/>
      <c r="O36" s="54"/>
      <c r="P36" s="54"/>
      <c r="Q36" s="54"/>
      <c r="R36" s="54"/>
      <c r="S36" s="54"/>
      <c r="T36" s="54"/>
    </row>
    <row r="37" spans="1:20">
      <c r="A37" s="54"/>
      <c r="B37" s="54"/>
      <c r="C37" s="54"/>
      <c r="D37" s="54"/>
      <c r="E37" s="54"/>
      <c r="F37" s="54"/>
      <c r="G37" s="54"/>
      <c r="H37" s="54"/>
      <c r="I37" s="54"/>
      <c r="J37" s="54"/>
      <c r="K37" s="51"/>
      <c r="L37" s="54"/>
      <c r="M37" s="54"/>
      <c r="N37" s="54"/>
      <c r="O37" s="54"/>
      <c r="P37" s="54"/>
      <c r="Q37" s="54"/>
      <c r="R37" s="54"/>
      <c r="S37" s="54"/>
      <c r="T37" s="54"/>
    </row>
    <row r="38" spans="1:20">
      <c r="A38" s="54"/>
      <c r="B38" s="54"/>
      <c r="C38" s="54"/>
      <c r="D38" s="54"/>
      <c r="E38" s="54"/>
      <c r="F38" s="54"/>
      <c r="G38" s="54"/>
      <c r="H38" s="54"/>
      <c r="I38" s="54"/>
      <c r="J38" s="54"/>
      <c r="K38" s="51"/>
      <c r="L38" s="54"/>
      <c r="M38" s="54"/>
      <c r="N38" s="54"/>
      <c r="O38" s="54"/>
      <c r="P38" s="54"/>
      <c r="Q38" s="54"/>
      <c r="R38" s="54"/>
      <c r="S38" s="54"/>
      <c r="T38" s="54"/>
    </row>
    <row r="39" spans="1:20">
      <c r="A39" s="54"/>
      <c r="B39" s="54"/>
      <c r="C39" s="54"/>
      <c r="D39" s="54"/>
      <c r="E39" s="54"/>
      <c r="F39" s="54"/>
      <c r="G39" s="54"/>
      <c r="H39" s="54"/>
      <c r="I39" s="54"/>
      <c r="J39" s="54"/>
      <c r="K39" s="51"/>
      <c r="L39" s="54"/>
      <c r="M39" s="54"/>
      <c r="N39" s="54"/>
      <c r="O39" s="54"/>
      <c r="P39" s="54"/>
      <c r="Q39" s="54"/>
      <c r="R39" s="54"/>
      <c r="S39" s="54"/>
      <c r="T39" s="54"/>
    </row>
    <row r="40" spans="1:20">
      <c r="A40" s="54"/>
      <c r="B40" s="54"/>
      <c r="C40" s="54"/>
      <c r="D40" s="54"/>
      <c r="E40" s="54"/>
      <c r="F40" s="54"/>
      <c r="G40" s="54"/>
      <c r="H40" s="54"/>
      <c r="I40" s="54"/>
      <c r="J40" s="54"/>
      <c r="K40" s="51"/>
      <c r="L40" s="54"/>
      <c r="M40" s="54"/>
      <c r="N40" s="54"/>
      <c r="O40" s="54"/>
      <c r="P40" s="54"/>
      <c r="Q40" s="54"/>
      <c r="R40" s="54"/>
      <c r="S40" s="54"/>
      <c r="T40" s="54"/>
    </row>
    <row r="41" spans="1:20">
      <c r="A41" s="54"/>
      <c r="B41" s="54"/>
      <c r="C41" s="54"/>
      <c r="D41" s="54"/>
      <c r="E41" s="54"/>
      <c r="F41" s="54"/>
      <c r="G41" s="54"/>
      <c r="H41" s="54"/>
      <c r="I41" s="54"/>
      <c r="J41" s="54"/>
      <c r="K41" s="51"/>
      <c r="L41" s="54"/>
      <c r="M41" s="54"/>
      <c r="N41" s="54"/>
      <c r="O41" s="54"/>
      <c r="P41" s="54"/>
      <c r="Q41" s="54"/>
      <c r="R41" s="54"/>
      <c r="S41" s="54"/>
      <c r="T41" s="54"/>
    </row>
    <row r="42" spans="1:20">
      <c r="A42" s="54"/>
      <c r="B42" s="54"/>
      <c r="C42" s="54"/>
      <c r="D42" s="54"/>
      <c r="E42" s="54"/>
      <c r="F42" s="54"/>
      <c r="G42" s="54"/>
      <c r="H42" s="54"/>
      <c r="I42" s="54"/>
      <c r="J42" s="54"/>
      <c r="K42" s="51"/>
      <c r="L42" s="54"/>
      <c r="M42" s="54"/>
      <c r="N42" s="54"/>
      <c r="O42" s="54"/>
      <c r="P42" s="54"/>
      <c r="Q42" s="54"/>
      <c r="R42" s="54"/>
      <c r="S42" s="54"/>
      <c r="T42" s="54"/>
    </row>
    <row r="43" spans="1:20">
      <c r="A43" s="54"/>
      <c r="B43" s="54"/>
      <c r="C43" s="54"/>
      <c r="D43" s="54"/>
      <c r="E43" s="54"/>
      <c r="F43" s="54"/>
      <c r="G43" s="54"/>
      <c r="H43" s="54"/>
      <c r="I43" s="54"/>
      <c r="J43" s="54"/>
      <c r="K43" s="51"/>
      <c r="L43" s="54"/>
      <c r="M43" s="54"/>
      <c r="N43" s="54"/>
      <c r="O43" s="54"/>
      <c r="P43" s="54"/>
      <c r="Q43" s="54"/>
      <c r="R43" s="54"/>
      <c r="S43" s="54"/>
      <c r="T43" s="54"/>
    </row>
    <row r="44" spans="1:20">
      <c r="A44" s="54"/>
      <c r="B44" s="54"/>
      <c r="C44" s="54"/>
      <c r="D44" s="54"/>
      <c r="E44" s="54"/>
      <c r="F44" s="54"/>
      <c r="G44" s="54"/>
      <c r="H44" s="54"/>
      <c r="I44" s="54"/>
      <c r="J44" s="54"/>
      <c r="K44" s="51"/>
      <c r="L44" s="54"/>
      <c r="M44" s="54"/>
      <c r="N44" s="54"/>
      <c r="O44" s="54"/>
      <c r="P44" s="54"/>
      <c r="Q44" s="54"/>
      <c r="R44" s="54"/>
      <c r="S44" s="54"/>
      <c r="T44" s="54"/>
    </row>
    <row r="45" spans="1:20">
      <c r="A45" s="54"/>
      <c r="B45" s="54"/>
      <c r="C45" s="54"/>
      <c r="D45" s="54"/>
      <c r="E45" s="54"/>
      <c r="F45" s="54"/>
      <c r="G45" s="54"/>
      <c r="H45" s="54"/>
      <c r="I45" s="54"/>
      <c r="J45" s="54"/>
      <c r="K45" s="51"/>
      <c r="L45" s="54"/>
      <c r="M45" s="54"/>
      <c r="N45" s="54"/>
      <c r="O45" s="54"/>
      <c r="P45" s="54"/>
      <c r="Q45" s="54"/>
      <c r="R45" s="54"/>
      <c r="S45" s="54"/>
      <c r="T45" s="54"/>
    </row>
    <row r="46" spans="1:20">
      <c r="A46" s="54"/>
      <c r="B46" s="54"/>
      <c r="C46" s="54"/>
      <c r="D46" s="54"/>
      <c r="E46" s="54"/>
      <c r="F46" s="54"/>
      <c r="G46" s="54"/>
      <c r="H46" s="54"/>
      <c r="I46" s="54"/>
      <c r="J46" s="54"/>
      <c r="K46" s="51"/>
      <c r="L46" s="54"/>
      <c r="M46" s="54"/>
      <c r="N46" s="54"/>
      <c r="O46" s="54"/>
      <c r="P46" s="54"/>
      <c r="Q46" s="54"/>
      <c r="R46" s="54"/>
      <c r="S46" s="54"/>
      <c r="T46" s="54"/>
    </row>
    <row r="47" spans="1:20">
      <c r="A47" s="54"/>
      <c r="B47" s="54"/>
      <c r="C47" s="54"/>
      <c r="D47" s="54"/>
      <c r="E47" s="54"/>
      <c r="F47" s="54"/>
      <c r="G47" s="54"/>
      <c r="H47" s="54"/>
      <c r="I47" s="54"/>
      <c r="J47" s="54"/>
      <c r="K47" s="51"/>
      <c r="L47" s="54"/>
      <c r="M47" s="54"/>
      <c r="N47" s="54"/>
      <c r="O47" s="54"/>
      <c r="P47" s="54"/>
      <c r="Q47" s="54"/>
      <c r="R47" s="54"/>
      <c r="S47" s="54"/>
      <c r="T47" s="54"/>
    </row>
    <row r="48" spans="1:20">
      <c r="A48" s="54"/>
      <c r="B48" s="54"/>
      <c r="C48" s="54"/>
      <c r="D48" s="54"/>
      <c r="E48" s="54"/>
      <c r="F48" s="54"/>
      <c r="G48" s="54"/>
      <c r="H48" s="54"/>
      <c r="I48" s="54"/>
      <c r="J48" s="54"/>
      <c r="K48" s="51"/>
      <c r="L48" s="54"/>
      <c r="M48" s="54"/>
      <c r="N48" s="54"/>
      <c r="O48" s="54"/>
      <c r="P48" s="54"/>
      <c r="Q48" s="54"/>
      <c r="R48" s="54"/>
      <c r="S48" s="54"/>
      <c r="T48" s="54"/>
    </row>
    <row r="49" spans="1:20">
      <c r="A49" s="54"/>
      <c r="B49" s="54"/>
      <c r="C49" s="54"/>
      <c r="D49" s="54"/>
      <c r="E49" s="54"/>
      <c r="F49" s="54"/>
      <c r="G49" s="54"/>
      <c r="H49" s="54"/>
      <c r="I49" s="54"/>
      <c r="J49" s="54"/>
      <c r="K49" s="51"/>
      <c r="L49" s="54"/>
      <c r="M49" s="54"/>
      <c r="N49" s="54"/>
      <c r="O49" s="54"/>
      <c r="P49" s="54"/>
      <c r="Q49" s="54"/>
      <c r="R49" s="54"/>
      <c r="S49" s="54"/>
      <c r="T49" s="54"/>
    </row>
    <row r="50" spans="1:20">
      <c r="A50" s="54"/>
      <c r="B50" s="54"/>
      <c r="C50" s="54"/>
      <c r="D50" s="54"/>
      <c r="E50" s="54"/>
      <c r="F50" s="54"/>
      <c r="G50" s="54"/>
      <c r="H50" s="54"/>
      <c r="I50" s="54"/>
      <c r="J50" s="54"/>
      <c r="K50" s="51"/>
      <c r="L50" s="54"/>
      <c r="M50" s="54"/>
      <c r="N50" s="54"/>
      <c r="O50" s="54"/>
      <c r="P50" s="54"/>
      <c r="Q50" s="54"/>
      <c r="R50" s="54"/>
      <c r="S50" s="54"/>
      <c r="T50" s="54"/>
    </row>
    <row r="51" spans="1:20">
      <c r="A51" s="54"/>
      <c r="B51" s="54"/>
      <c r="C51" s="54"/>
      <c r="D51" s="54"/>
      <c r="E51" s="54"/>
      <c r="F51" s="54"/>
      <c r="G51" s="54"/>
      <c r="H51" s="54"/>
      <c r="I51" s="54"/>
      <c r="J51" s="54"/>
      <c r="K51" s="51"/>
      <c r="L51" s="54"/>
      <c r="M51" s="54"/>
      <c r="N51" s="54"/>
      <c r="O51" s="54"/>
      <c r="P51" s="54"/>
      <c r="Q51" s="54"/>
      <c r="R51" s="54"/>
      <c r="S51" s="54"/>
      <c r="T51" s="54"/>
    </row>
    <row r="52" spans="1:20">
      <c r="A52" s="54"/>
      <c r="B52" s="54"/>
      <c r="C52" s="54"/>
      <c r="D52" s="54"/>
      <c r="E52" s="54"/>
      <c r="F52" s="54"/>
      <c r="G52" s="54"/>
      <c r="H52" s="54"/>
      <c r="I52" s="54"/>
      <c r="J52" s="54"/>
      <c r="K52" s="51"/>
      <c r="L52" s="54"/>
      <c r="M52" s="54"/>
      <c r="N52" s="54"/>
      <c r="O52" s="54"/>
      <c r="P52" s="54"/>
      <c r="Q52" s="54"/>
      <c r="R52" s="54"/>
      <c r="S52" s="54"/>
      <c r="T52" s="54"/>
    </row>
    <row r="53" spans="1:20">
      <c r="A53" s="54"/>
      <c r="B53" s="54"/>
      <c r="C53" s="54"/>
      <c r="D53" s="54"/>
      <c r="E53" s="54"/>
      <c r="F53" s="54"/>
      <c r="G53" s="54"/>
      <c r="H53" s="54"/>
      <c r="I53" s="54"/>
      <c r="J53" s="54"/>
      <c r="K53" s="51"/>
      <c r="L53" s="54"/>
      <c r="M53" s="54"/>
      <c r="N53" s="54"/>
      <c r="O53" s="54"/>
      <c r="P53" s="54"/>
      <c r="Q53" s="54"/>
      <c r="R53" s="54"/>
      <c r="S53" s="54"/>
      <c r="T53" s="54"/>
    </row>
    <row r="54" spans="1:20">
      <c r="A54" s="54"/>
      <c r="B54" s="54"/>
      <c r="C54" s="54"/>
      <c r="D54" s="54"/>
      <c r="E54" s="54"/>
      <c r="F54" s="54"/>
      <c r="G54" s="54"/>
      <c r="H54" s="54"/>
      <c r="I54" s="54"/>
      <c r="J54" s="54"/>
      <c r="K54" s="51"/>
      <c r="L54" s="54"/>
      <c r="M54" s="54"/>
      <c r="N54" s="54"/>
      <c r="O54" s="54"/>
      <c r="P54" s="54"/>
      <c r="Q54" s="54"/>
      <c r="R54" s="54"/>
      <c r="S54" s="54"/>
      <c r="T54" s="54"/>
    </row>
    <row r="55" spans="1:20">
      <c r="A55" s="54"/>
      <c r="B55" s="54"/>
      <c r="C55" s="54"/>
      <c r="D55" s="54"/>
      <c r="E55" s="54"/>
      <c r="F55" s="54"/>
      <c r="G55" s="54"/>
      <c r="H55" s="54"/>
      <c r="I55" s="54"/>
      <c r="J55" s="54"/>
      <c r="K55" s="51"/>
      <c r="L55" s="54"/>
      <c r="M55" s="54"/>
      <c r="N55" s="54"/>
      <c r="O55" s="54"/>
      <c r="P55" s="54"/>
      <c r="Q55" s="54"/>
      <c r="R55" s="54"/>
      <c r="S55" s="54"/>
      <c r="T55" s="54"/>
    </row>
    <row r="56" spans="1:20">
      <c r="A56" s="54"/>
      <c r="B56" s="54"/>
      <c r="C56" s="54"/>
      <c r="D56" s="54"/>
      <c r="E56" s="54"/>
      <c r="F56" s="54"/>
      <c r="G56" s="54"/>
      <c r="H56" s="54"/>
      <c r="I56" s="54"/>
      <c r="J56" s="54"/>
      <c r="K56" s="51"/>
      <c r="L56" s="54"/>
      <c r="M56" s="54"/>
      <c r="N56" s="54"/>
      <c r="O56" s="54"/>
      <c r="P56" s="54"/>
      <c r="Q56" s="54"/>
      <c r="R56" s="54"/>
      <c r="S56" s="54"/>
      <c r="T56" s="54"/>
    </row>
    <row r="57" spans="1:20">
      <c r="A57" s="54"/>
      <c r="B57" s="54"/>
      <c r="C57" s="54"/>
      <c r="D57" s="54"/>
      <c r="E57" s="54"/>
      <c r="F57" s="54"/>
      <c r="G57" s="54"/>
      <c r="H57" s="54"/>
      <c r="I57" s="54"/>
      <c r="J57" s="54"/>
      <c r="K57" s="51"/>
      <c r="L57" s="54"/>
      <c r="M57" s="54"/>
      <c r="N57" s="54"/>
      <c r="O57" s="54"/>
      <c r="P57" s="54"/>
      <c r="Q57" s="54"/>
      <c r="R57" s="54"/>
      <c r="S57" s="54"/>
      <c r="T57" s="54"/>
    </row>
    <row r="58" spans="1:20">
      <c r="A58" s="54"/>
      <c r="B58" s="54"/>
      <c r="C58" s="54"/>
      <c r="D58" s="54"/>
      <c r="E58" s="54"/>
      <c r="F58" s="54"/>
      <c r="G58" s="54"/>
      <c r="H58" s="54"/>
      <c r="I58" s="54"/>
      <c r="J58" s="54"/>
      <c r="K58" s="51"/>
      <c r="L58" s="54"/>
      <c r="M58" s="54"/>
      <c r="N58" s="54"/>
      <c r="O58" s="54"/>
      <c r="P58" s="54"/>
      <c r="Q58" s="54"/>
      <c r="R58" s="54"/>
      <c r="S58" s="54"/>
      <c r="T58" s="54"/>
    </row>
    <row r="59" spans="1:20">
      <c r="A59" s="54"/>
      <c r="B59" s="54"/>
      <c r="C59" s="54"/>
      <c r="D59" s="54"/>
      <c r="E59" s="54"/>
      <c r="F59" s="54"/>
      <c r="G59" s="54"/>
      <c r="H59" s="54"/>
      <c r="I59" s="54"/>
      <c r="J59" s="54"/>
      <c r="K59" s="51"/>
      <c r="L59" s="54"/>
      <c r="M59" s="54"/>
      <c r="N59" s="54"/>
      <c r="O59" s="54"/>
      <c r="P59" s="54"/>
      <c r="Q59" s="54"/>
      <c r="R59" s="54"/>
      <c r="S59" s="54"/>
      <c r="T59" s="54"/>
    </row>
    <row r="60" spans="1:20">
      <c r="A60" s="54"/>
      <c r="B60" s="54"/>
      <c r="C60" s="54"/>
      <c r="D60" s="54"/>
      <c r="E60" s="54"/>
      <c r="F60" s="54"/>
      <c r="G60" s="54"/>
      <c r="H60" s="54"/>
      <c r="I60" s="54"/>
      <c r="J60" s="54"/>
      <c r="K60" s="51"/>
      <c r="L60" s="54"/>
      <c r="M60" s="54"/>
      <c r="N60" s="54"/>
      <c r="O60" s="54"/>
      <c r="P60" s="54"/>
      <c r="Q60" s="54"/>
      <c r="R60" s="54"/>
      <c r="S60" s="54"/>
      <c r="T60" s="54"/>
    </row>
    <row r="61" spans="1:20">
      <c r="A61" s="54"/>
      <c r="B61" s="54"/>
      <c r="C61" s="54"/>
      <c r="D61" s="54"/>
      <c r="E61" s="54"/>
      <c r="F61" s="54"/>
      <c r="G61" s="54"/>
      <c r="H61" s="54"/>
      <c r="I61" s="54"/>
      <c r="J61" s="54"/>
      <c r="K61" s="51"/>
      <c r="L61" s="54"/>
      <c r="M61" s="54"/>
      <c r="N61" s="54"/>
      <c r="O61" s="54"/>
      <c r="P61" s="54"/>
      <c r="Q61" s="54"/>
      <c r="R61" s="54"/>
      <c r="S61" s="54"/>
      <c r="T61" s="54"/>
    </row>
    <row r="62" spans="1:20">
      <c r="A62" s="54"/>
      <c r="B62" s="54"/>
      <c r="C62" s="54"/>
      <c r="D62" s="54"/>
      <c r="E62" s="54"/>
      <c r="F62" s="54"/>
      <c r="G62" s="54"/>
      <c r="H62" s="54"/>
      <c r="I62" s="54"/>
      <c r="J62" s="54"/>
      <c r="K62" s="51"/>
      <c r="L62" s="54"/>
      <c r="M62" s="54"/>
      <c r="N62" s="54"/>
      <c r="O62" s="54"/>
      <c r="P62" s="54"/>
      <c r="Q62" s="54"/>
      <c r="R62" s="54"/>
      <c r="S62" s="54"/>
      <c r="T62" s="54"/>
    </row>
    <row r="63" spans="1:20">
      <c r="A63" s="54"/>
      <c r="B63" s="54"/>
      <c r="C63" s="54"/>
      <c r="D63" s="54"/>
      <c r="E63" s="54"/>
      <c r="F63" s="54"/>
      <c r="G63" s="54"/>
      <c r="H63" s="54"/>
      <c r="I63" s="54"/>
      <c r="J63" s="54"/>
      <c r="K63" s="51"/>
      <c r="L63" s="54"/>
      <c r="M63" s="54"/>
      <c r="N63" s="54"/>
      <c r="O63" s="54"/>
      <c r="P63" s="54"/>
      <c r="Q63" s="54"/>
      <c r="R63" s="54"/>
      <c r="S63" s="54"/>
      <c r="T63" s="54"/>
    </row>
    <row r="64" spans="1:20">
      <c r="A64" s="51"/>
      <c r="B64" s="51"/>
      <c r="C64" s="51"/>
      <c r="D64" s="51"/>
      <c r="E64" s="51"/>
      <c r="F64" s="51"/>
      <c r="G64" s="51"/>
      <c r="H64" s="51"/>
      <c r="I64" s="51"/>
      <c r="J64" s="51"/>
      <c r="K64" s="51"/>
      <c r="L64" s="54"/>
      <c r="M64" s="54"/>
      <c r="N64" s="54"/>
      <c r="O64" s="54"/>
      <c r="P64" s="54"/>
      <c r="Q64" s="54"/>
      <c r="R64" s="54"/>
      <c r="S64" s="54"/>
      <c r="T64" s="54"/>
    </row>
    <row r="65" spans="1:20">
      <c r="A65" s="51"/>
      <c r="B65" s="51"/>
      <c r="C65" s="51"/>
      <c r="D65" s="51"/>
      <c r="E65" s="51"/>
      <c r="F65" s="51"/>
      <c r="G65" s="51"/>
      <c r="H65" s="51"/>
      <c r="I65" s="51"/>
      <c r="J65" s="51"/>
      <c r="K65" s="51"/>
      <c r="L65" s="54"/>
      <c r="M65" s="54"/>
      <c r="N65" s="54"/>
      <c r="O65" s="54"/>
      <c r="P65" s="54"/>
      <c r="Q65" s="54"/>
      <c r="R65" s="54"/>
      <c r="S65" s="54"/>
      <c r="T65" s="54"/>
    </row>
    <row r="66" spans="1:20">
      <c r="A66" s="51"/>
      <c r="B66" s="51"/>
      <c r="C66" s="51"/>
      <c r="D66" s="51"/>
      <c r="E66" s="51"/>
      <c r="F66" s="51"/>
      <c r="G66" s="51"/>
      <c r="H66" s="51"/>
      <c r="I66" s="51"/>
      <c r="J66" s="51"/>
      <c r="K66" s="51"/>
      <c r="L66" s="54"/>
      <c r="M66" s="54"/>
      <c r="N66" s="54"/>
      <c r="O66" s="54"/>
      <c r="P66" s="54"/>
      <c r="Q66" s="54"/>
      <c r="R66" s="54"/>
      <c r="S66" s="54"/>
      <c r="T66" s="54"/>
    </row>
    <row r="67" spans="1:20">
      <c r="A67" s="51"/>
      <c r="B67" s="51"/>
      <c r="C67" s="51"/>
      <c r="D67" s="51"/>
      <c r="E67" s="51"/>
      <c r="F67" s="51"/>
      <c r="G67" s="51"/>
      <c r="H67" s="51"/>
      <c r="I67" s="51"/>
      <c r="J67" s="51"/>
      <c r="K67" s="51"/>
      <c r="L67" s="54"/>
      <c r="M67" s="54"/>
      <c r="N67" s="54"/>
      <c r="O67" s="54"/>
      <c r="P67" s="54"/>
      <c r="Q67" s="54"/>
      <c r="R67" s="54"/>
      <c r="S67" s="54"/>
      <c r="T67" s="54"/>
    </row>
    <row r="68" spans="1:20">
      <c r="A68" s="51"/>
      <c r="B68" s="51"/>
      <c r="C68" s="51"/>
      <c r="D68" s="51"/>
      <c r="E68" s="51"/>
      <c r="F68" s="51"/>
      <c r="G68" s="51"/>
      <c r="H68" s="51"/>
      <c r="I68" s="51"/>
      <c r="J68" s="51"/>
      <c r="K68" s="51"/>
      <c r="L68" s="54"/>
      <c r="M68" s="54"/>
      <c r="N68" s="54"/>
      <c r="O68" s="54"/>
      <c r="P68" s="54"/>
      <c r="Q68" s="54"/>
      <c r="R68" s="54"/>
      <c r="S68" s="54"/>
      <c r="T68" s="54"/>
    </row>
    <row r="69" spans="1:20">
      <c r="A69" s="51"/>
      <c r="B69" s="51"/>
      <c r="C69" s="51"/>
      <c r="D69" s="51"/>
      <c r="E69" s="51"/>
      <c r="F69" s="51"/>
      <c r="G69" s="51"/>
      <c r="H69" s="51"/>
      <c r="I69" s="51"/>
      <c r="J69" s="51"/>
      <c r="K69" s="51"/>
      <c r="L69" s="54"/>
      <c r="M69" s="54"/>
      <c r="N69" s="54"/>
      <c r="O69" s="54"/>
      <c r="P69" s="54"/>
      <c r="Q69" s="54"/>
      <c r="R69" s="54"/>
      <c r="S69" s="54"/>
      <c r="T69" s="54"/>
    </row>
    <row r="70" spans="1:20">
      <c r="A70" s="51"/>
      <c r="B70" s="51"/>
      <c r="C70" s="51"/>
      <c r="D70" s="51"/>
      <c r="E70" s="51"/>
      <c r="F70" s="51"/>
      <c r="G70" s="51"/>
      <c r="H70" s="51"/>
      <c r="I70" s="51"/>
      <c r="J70" s="51"/>
      <c r="K70" s="51"/>
      <c r="L70" s="54"/>
      <c r="M70" s="54"/>
      <c r="N70" s="54"/>
      <c r="O70" s="54"/>
      <c r="P70" s="54"/>
      <c r="Q70" s="54"/>
      <c r="R70" s="54"/>
      <c r="S70" s="54"/>
      <c r="T70" s="54"/>
    </row>
    <row r="71" spans="1:20">
      <c r="A71" s="51"/>
      <c r="B71" s="51"/>
      <c r="C71" s="51"/>
      <c r="D71" s="51"/>
      <c r="E71" s="51"/>
      <c r="F71" s="51"/>
      <c r="G71" s="51"/>
      <c r="H71" s="51"/>
      <c r="I71" s="51"/>
      <c r="J71" s="51"/>
      <c r="K71" s="51"/>
      <c r="L71" s="54"/>
      <c r="M71" s="54"/>
      <c r="N71" s="54"/>
      <c r="O71" s="54"/>
      <c r="P71" s="54"/>
      <c r="Q71" s="54"/>
      <c r="R71" s="54"/>
      <c r="S71" s="54"/>
      <c r="T71" s="54"/>
    </row>
    <row r="72" spans="1:20">
      <c r="A72" s="51"/>
      <c r="B72" s="51"/>
      <c r="C72" s="51"/>
      <c r="D72" s="51"/>
      <c r="E72" s="51"/>
      <c r="F72" s="51"/>
      <c r="G72" s="51"/>
      <c r="H72" s="51"/>
      <c r="I72" s="51"/>
      <c r="J72" s="51"/>
      <c r="K72" s="51"/>
      <c r="L72" s="54"/>
      <c r="M72" s="54"/>
      <c r="N72" s="54"/>
      <c r="O72" s="54"/>
      <c r="P72" s="54"/>
      <c r="Q72" s="54"/>
      <c r="R72" s="54"/>
      <c r="S72" s="54"/>
      <c r="T72" s="54"/>
    </row>
    <row r="73" spans="1:20">
      <c r="A73" s="51"/>
      <c r="B73" s="51"/>
      <c r="C73" s="51"/>
      <c r="D73" s="51"/>
      <c r="E73" s="51"/>
      <c r="F73" s="51"/>
      <c r="G73" s="51"/>
      <c r="H73" s="51"/>
      <c r="I73" s="51"/>
      <c r="J73" s="51"/>
      <c r="K73" s="51"/>
      <c r="L73" s="54"/>
      <c r="M73" s="54"/>
      <c r="N73" s="54"/>
      <c r="O73" s="54"/>
      <c r="P73" s="54"/>
      <c r="Q73" s="54"/>
      <c r="R73" s="54"/>
      <c r="S73" s="54"/>
      <c r="T73" s="54"/>
    </row>
    <row r="74" spans="1:20">
      <c r="A74" s="51"/>
      <c r="B74" s="51"/>
      <c r="C74" s="51"/>
      <c r="D74" s="51"/>
      <c r="E74" s="51"/>
      <c r="F74" s="51"/>
      <c r="G74" s="51"/>
      <c r="H74" s="51"/>
      <c r="I74" s="51"/>
      <c r="J74" s="51"/>
      <c r="K74" s="51"/>
      <c r="L74" s="54"/>
      <c r="M74" s="54"/>
      <c r="N74" s="54"/>
      <c r="O74" s="54"/>
      <c r="P74" s="54"/>
      <c r="Q74" s="54"/>
      <c r="R74" s="54"/>
      <c r="S74" s="54"/>
      <c r="T74" s="54"/>
    </row>
    <row r="75" spans="1:20">
      <c r="A75" s="51"/>
      <c r="B75" s="51"/>
      <c r="C75" s="51"/>
      <c r="D75" s="51"/>
      <c r="E75" s="51"/>
      <c r="F75" s="51"/>
      <c r="G75" s="51"/>
      <c r="H75" s="51"/>
      <c r="I75" s="51"/>
      <c r="J75" s="51"/>
      <c r="K75" s="51"/>
      <c r="L75" s="54"/>
      <c r="M75" s="54"/>
      <c r="N75" s="54"/>
      <c r="O75" s="54"/>
      <c r="P75" s="54"/>
      <c r="Q75" s="54"/>
      <c r="R75" s="54"/>
      <c r="S75" s="54"/>
      <c r="T75" s="54"/>
    </row>
    <row r="76" spans="1:20">
      <c r="A76" s="51"/>
      <c r="B76" s="51"/>
      <c r="C76" s="51"/>
      <c r="D76" s="51"/>
      <c r="E76" s="51"/>
      <c r="F76" s="51"/>
      <c r="G76" s="51"/>
      <c r="H76" s="51"/>
      <c r="I76" s="51"/>
      <c r="J76" s="51"/>
      <c r="K76" s="51"/>
      <c r="L76" s="54"/>
      <c r="M76" s="54"/>
      <c r="N76" s="54"/>
      <c r="O76" s="54"/>
      <c r="P76" s="54"/>
      <c r="Q76" s="54"/>
      <c r="R76" s="54"/>
      <c r="S76" s="54"/>
      <c r="T76" s="54"/>
    </row>
    <row r="77" spans="1:20">
      <c r="A77" s="51"/>
      <c r="B77" s="51"/>
      <c r="C77" s="51"/>
      <c r="D77" s="51"/>
      <c r="E77" s="51"/>
      <c r="F77" s="51"/>
      <c r="G77" s="51"/>
      <c r="H77" s="51"/>
      <c r="I77" s="51"/>
      <c r="J77" s="51"/>
      <c r="K77" s="51"/>
      <c r="L77" s="54"/>
      <c r="M77" s="54"/>
      <c r="N77" s="54"/>
      <c r="O77" s="54"/>
      <c r="P77" s="54"/>
      <c r="Q77" s="54"/>
      <c r="R77" s="54"/>
      <c r="S77" s="54"/>
      <c r="T77" s="54"/>
    </row>
    <row r="78" spans="1:20">
      <c r="A78" s="51"/>
      <c r="B78" s="51"/>
      <c r="C78" s="51"/>
      <c r="D78" s="51"/>
      <c r="E78" s="51"/>
      <c r="F78" s="51"/>
      <c r="G78" s="51"/>
      <c r="H78" s="51"/>
      <c r="I78" s="51"/>
      <c r="J78" s="51"/>
      <c r="K78" s="51"/>
      <c r="L78" s="54"/>
      <c r="M78" s="54"/>
      <c r="N78" s="54"/>
      <c r="O78" s="54"/>
      <c r="P78" s="54"/>
      <c r="Q78" s="54"/>
      <c r="R78" s="54"/>
      <c r="S78" s="54"/>
      <c r="T78" s="54"/>
    </row>
    <row r="79" spans="1:20">
      <c r="A79" s="51"/>
      <c r="B79" s="51"/>
      <c r="C79" s="51"/>
      <c r="D79" s="51"/>
      <c r="E79" s="51"/>
      <c r="F79" s="51"/>
      <c r="G79" s="51"/>
      <c r="H79" s="51"/>
      <c r="I79" s="51"/>
      <c r="J79" s="51"/>
      <c r="K79" s="51"/>
      <c r="L79" s="54"/>
      <c r="M79" s="54"/>
      <c r="N79" s="54"/>
      <c r="O79" s="54"/>
      <c r="P79" s="54"/>
      <c r="Q79" s="54"/>
      <c r="R79" s="54"/>
      <c r="S79" s="54"/>
      <c r="T79" s="54"/>
    </row>
    <row r="80" spans="1:20">
      <c r="A80" s="51"/>
      <c r="B80" s="51"/>
      <c r="C80" s="51"/>
      <c r="D80" s="51"/>
      <c r="E80" s="51"/>
      <c r="F80" s="51"/>
      <c r="G80" s="51"/>
      <c r="H80" s="51"/>
      <c r="I80" s="51"/>
      <c r="J80" s="51"/>
      <c r="K80" s="51"/>
      <c r="L80" s="54"/>
      <c r="M80" s="54"/>
      <c r="N80" s="54"/>
      <c r="O80" s="54"/>
      <c r="P80" s="54"/>
      <c r="Q80" s="54"/>
      <c r="R80" s="54"/>
      <c r="S80" s="54"/>
      <c r="T80" s="54"/>
    </row>
    <row r="81" spans="1:12">
      <c r="A81" s="51"/>
      <c r="B81" s="51"/>
      <c r="C81" s="51"/>
      <c r="D81" s="51"/>
      <c r="E81" s="51"/>
      <c r="F81" s="51"/>
      <c r="G81" s="51"/>
      <c r="H81" s="51"/>
      <c r="I81" s="51"/>
      <c r="J81" s="51"/>
      <c r="K81" s="51"/>
      <c r="L81" s="51"/>
    </row>
    <row r="82" spans="1:12">
      <c r="A82" s="51"/>
      <c r="B82" s="51"/>
      <c r="C82" s="51"/>
      <c r="D82" s="51"/>
      <c r="E82" s="51"/>
      <c r="F82" s="51"/>
      <c r="G82" s="51"/>
      <c r="H82" s="51"/>
      <c r="I82" s="51"/>
      <c r="J82" s="51"/>
      <c r="K82" s="51"/>
      <c r="L82" s="51"/>
    </row>
    <row r="83" spans="1:12">
      <c r="A83" s="51"/>
      <c r="B83" s="51"/>
      <c r="C83" s="51"/>
      <c r="D83" s="51"/>
      <c r="E83" s="51"/>
      <c r="F83" s="51"/>
      <c r="G83" s="51"/>
      <c r="H83" s="51"/>
      <c r="I83" s="51"/>
      <c r="J83" s="51"/>
      <c r="K83" s="51"/>
      <c r="L83" s="51"/>
    </row>
    <row r="84" spans="1:12">
      <c r="A84" s="51"/>
      <c r="B84" s="51"/>
      <c r="C84" s="51"/>
      <c r="D84" s="51"/>
      <c r="E84" s="51"/>
      <c r="F84" s="51"/>
      <c r="G84" s="51"/>
      <c r="H84" s="51"/>
      <c r="I84" s="51"/>
      <c r="J84" s="51"/>
      <c r="K84" s="51"/>
      <c r="L84" s="51"/>
    </row>
    <row r="85" spans="1:12">
      <c r="A85" s="51"/>
      <c r="B85" s="51"/>
      <c r="C85" s="51"/>
      <c r="D85" s="51"/>
      <c r="E85" s="51"/>
      <c r="F85" s="51"/>
      <c r="G85" s="51"/>
      <c r="H85" s="51"/>
      <c r="I85" s="51"/>
      <c r="J85" s="51"/>
      <c r="K85" s="51"/>
      <c r="L85" s="51"/>
    </row>
    <row r="86" spans="1:12">
      <c r="A86" s="51"/>
      <c r="B86" s="51"/>
      <c r="C86" s="51"/>
      <c r="D86" s="51"/>
      <c r="E86" s="51"/>
      <c r="F86" s="51"/>
      <c r="G86" s="51"/>
      <c r="H86" s="51"/>
      <c r="I86" s="51"/>
      <c r="J86" s="51"/>
      <c r="K86" s="51"/>
      <c r="L86" s="51"/>
    </row>
    <row r="87" spans="1:12">
      <c r="A87" s="51"/>
      <c r="B87" s="51"/>
      <c r="C87" s="51"/>
      <c r="D87" s="51"/>
      <c r="E87" s="51"/>
      <c r="F87" s="51"/>
      <c r="G87" s="51"/>
      <c r="H87" s="51"/>
      <c r="I87" s="51"/>
      <c r="J87" s="51"/>
      <c r="K87" s="51"/>
      <c r="L87" s="51"/>
    </row>
    <row r="88" spans="1:12">
      <c r="A88" s="51"/>
      <c r="B88" s="51"/>
      <c r="C88" s="51"/>
      <c r="D88" s="51"/>
      <c r="E88" s="51"/>
      <c r="F88" s="51"/>
      <c r="G88" s="51"/>
      <c r="H88" s="51"/>
      <c r="I88" s="51"/>
      <c r="J88" s="51"/>
      <c r="K88" s="51"/>
      <c r="L88" s="51"/>
    </row>
    <row r="89" spans="1:12">
      <c r="A89" s="51"/>
      <c r="B89" s="51"/>
      <c r="C89" s="51"/>
      <c r="D89" s="51"/>
      <c r="E89" s="51"/>
      <c r="F89" s="51"/>
      <c r="G89" s="51"/>
      <c r="H89" s="51"/>
      <c r="I89" s="51"/>
      <c r="J89" s="51"/>
      <c r="K89" s="51"/>
      <c r="L89" s="51"/>
    </row>
    <row r="90" spans="1:12">
      <c r="A90" s="51"/>
      <c r="B90" s="51"/>
      <c r="C90" s="51"/>
      <c r="D90" s="51"/>
      <c r="E90" s="51"/>
      <c r="F90" s="51"/>
      <c r="G90" s="51"/>
      <c r="H90" s="51"/>
      <c r="I90" s="51"/>
      <c r="J90" s="51"/>
      <c r="K90" s="51"/>
      <c r="L90" s="51"/>
    </row>
    <row r="91" spans="1:12">
      <c r="A91" s="51"/>
      <c r="B91" s="51"/>
      <c r="C91" s="51"/>
      <c r="D91" s="51"/>
      <c r="E91" s="51"/>
      <c r="F91" s="51"/>
      <c r="G91" s="51"/>
      <c r="H91" s="51"/>
      <c r="I91" s="51"/>
      <c r="J91" s="51"/>
      <c r="K91" s="51"/>
      <c r="L91" s="51"/>
    </row>
    <row r="92" spans="1:12">
      <c r="A92" s="51"/>
      <c r="B92" s="51"/>
      <c r="C92" s="51"/>
      <c r="D92" s="51"/>
      <c r="E92" s="51"/>
      <c r="F92" s="51"/>
      <c r="G92" s="51"/>
      <c r="H92" s="51"/>
      <c r="I92" s="51"/>
      <c r="J92" s="51"/>
      <c r="K92" s="51"/>
      <c r="L92" s="51"/>
    </row>
    <row r="93" spans="1:12">
      <c r="A93" s="51"/>
      <c r="B93" s="51"/>
      <c r="C93" s="51"/>
      <c r="D93" s="51"/>
      <c r="E93" s="51"/>
      <c r="F93" s="51"/>
      <c r="G93" s="51"/>
      <c r="H93" s="51"/>
      <c r="I93" s="51"/>
      <c r="J93" s="51"/>
      <c r="K93" s="51"/>
      <c r="L93" s="51"/>
    </row>
    <row r="94" spans="1:12">
      <c r="A94" s="51"/>
      <c r="B94" s="51"/>
      <c r="C94" s="51"/>
      <c r="D94" s="51"/>
      <c r="E94" s="51"/>
      <c r="F94" s="51"/>
      <c r="G94" s="51"/>
      <c r="H94" s="51"/>
      <c r="I94" s="51"/>
      <c r="J94" s="51"/>
      <c r="K94" s="51"/>
      <c r="L94" s="51"/>
    </row>
    <row r="95" spans="1:12">
      <c r="A95" s="51"/>
      <c r="B95" s="51"/>
      <c r="C95" s="51"/>
      <c r="D95" s="51"/>
      <c r="E95" s="51"/>
      <c r="F95" s="51"/>
      <c r="G95" s="51"/>
      <c r="H95" s="51"/>
      <c r="I95" s="51"/>
      <c r="J95" s="51"/>
      <c r="K95" s="51"/>
      <c r="L95" s="51"/>
    </row>
    <row r="96" spans="1:12">
      <c r="A96" s="51"/>
      <c r="B96" s="51"/>
      <c r="C96" s="51"/>
      <c r="D96" s="51"/>
      <c r="E96" s="51"/>
      <c r="F96" s="51"/>
      <c r="G96" s="51"/>
      <c r="H96" s="51"/>
      <c r="I96" s="51"/>
      <c r="J96" s="51"/>
      <c r="K96" s="51"/>
      <c r="L96" s="51"/>
    </row>
    <row r="97" spans="1:12">
      <c r="A97" s="51"/>
      <c r="B97" s="51"/>
      <c r="C97" s="51"/>
      <c r="D97" s="51"/>
      <c r="E97" s="51"/>
      <c r="F97" s="51"/>
      <c r="G97" s="51"/>
      <c r="H97" s="51"/>
      <c r="I97" s="51"/>
      <c r="J97" s="51"/>
      <c r="K97" s="51"/>
      <c r="L97" s="51"/>
    </row>
    <row r="98" spans="1:12">
      <c r="A98" s="51"/>
      <c r="B98" s="51"/>
      <c r="C98" s="51"/>
      <c r="D98" s="51"/>
      <c r="E98" s="51"/>
      <c r="F98" s="51"/>
      <c r="G98" s="51"/>
      <c r="H98" s="51"/>
      <c r="I98" s="51"/>
      <c r="J98" s="51"/>
      <c r="K98" s="51"/>
      <c r="L98" s="51"/>
    </row>
    <row r="99" spans="1:12">
      <c r="A99" s="51"/>
      <c r="B99" s="51"/>
      <c r="C99" s="51"/>
      <c r="D99" s="51"/>
      <c r="E99" s="51"/>
      <c r="F99" s="51"/>
      <c r="G99" s="51"/>
      <c r="H99" s="51"/>
      <c r="I99" s="51"/>
      <c r="J99" s="51"/>
      <c r="K99" s="51"/>
      <c r="L99" s="51"/>
    </row>
    <row r="100" spans="1:12">
      <c r="A100" s="51"/>
      <c r="B100" s="51"/>
      <c r="C100" s="51"/>
      <c r="D100" s="51"/>
      <c r="E100" s="51"/>
      <c r="F100" s="51"/>
      <c r="G100" s="51"/>
      <c r="H100" s="51"/>
      <c r="I100" s="51"/>
      <c r="J100" s="51"/>
      <c r="K100" s="51"/>
      <c r="L100" s="51"/>
    </row>
    <row r="101" spans="1:12">
      <c r="A101" s="51"/>
      <c r="B101" s="51"/>
      <c r="C101" s="51"/>
      <c r="D101" s="51"/>
      <c r="E101" s="51"/>
      <c r="F101" s="51"/>
      <c r="G101" s="51"/>
      <c r="H101" s="51"/>
      <c r="I101" s="51"/>
      <c r="J101" s="51"/>
      <c r="K101" s="51"/>
      <c r="L101" s="51"/>
    </row>
    <row r="102" spans="1:12">
      <c r="A102" s="51"/>
      <c r="B102" s="51"/>
      <c r="C102" s="51"/>
      <c r="D102" s="51"/>
      <c r="E102" s="51"/>
      <c r="F102" s="51"/>
      <c r="G102" s="51"/>
      <c r="H102" s="51"/>
      <c r="I102" s="51"/>
      <c r="J102" s="51"/>
      <c r="K102" s="51"/>
      <c r="L102" s="51"/>
    </row>
    <row r="103" spans="1:12">
      <c r="A103" s="51"/>
      <c r="B103" s="51"/>
      <c r="C103" s="51"/>
      <c r="D103" s="51"/>
      <c r="E103" s="51"/>
      <c r="F103" s="51"/>
      <c r="G103" s="51"/>
      <c r="H103" s="51"/>
      <c r="I103" s="51"/>
      <c r="J103" s="51"/>
      <c r="K103" s="51"/>
      <c r="L103" s="51"/>
    </row>
    <row r="104" spans="1:12">
      <c r="A104" s="51"/>
      <c r="B104" s="51"/>
      <c r="C104" s="51"/>
      <c r="D104" s="51"/>
      <c r="E104" s="51"/>
      <c r="F104" s="51"/>
      <c r="G104" s="51"/>
      <c r="H104" s="51"/>
      <c r="I104" s="51"/>
      <c r="J104" s="51"/>
      <c r="K104" s="51"/>
      <c r="L104" s="51"/>
    </row>
    <row r="105" spans="1:12">
      <c r="A105" s="51"/>
      <c r="B105" s="51"/>
      <c r="C105" s="51"/>
      <c r="D105" s="51"/>
      <c r="E105" s="51"/>
      <c r="F105" s="51"/>
      <c r="G105" s="51"/>
      <c r="H105" s="51"/>
      <c r="I105" s="51"/>
      <c r="J105" s="51"/>
      <c r="K105" s="51"/>
      <c r="L105" s="51"/>
    </row>
    <row r="106" spans="1:12">
      <c r="A106" s="51"/>
      <c r="B106" s="51"/>
      <c r="C106" s="51"/>
      <c r="D106" s="51"/>
      <c r="E106" s="51"/>
      <c r="F106" s="51"/>
      <c r="G106" s="51"/>
      <c r="H106" s="51"/>
      <c r="I106" s="51"/>
      <c r="J106" s="51"/>
      <c r="K106" s="51"/>
      <c r="L106" s="51"/>
    </row>
    <row r="107" spans="1:12">
      <c r="A107" s="51"/>
      <c r="B107" s="51"/>
      <c r="C107" s="51"/>
      <c r="D107" s="51"/>
      <c r="E107" s="51"/>
      <c r="F107" s="51"/>
      <c r="G107" s="51"/>
      <c r="H107" s="51"/>
      <c r="I107" s="51"/>
      <c r="J107" s="51"/>
      <c r="K107" s="51"/>
      <c r="L107" s="51"/>
    </row>
    <row r="108" spans="1:12">
      <c r="A108" s="51"/>
      <c r="B108" s="51"/>
      <c r="C108" s="51"/>
      <c r="D108" s="51"/>
      <c r="E108" s="51"/>
      <c r="F108" s="51"/>
      <c r="G108" s="51"/>
      <c r="H108" s="51"/>
      <c r="I108" s="51"/>
      <c r="J108" s="51"/>
      <c r="K108" s="51"/>
      <c r="L108" s="51"/>
    </row>
    <row r="109" spans="1:12">
      <c r="A109" s="51"/>
      <c r="B109" s="51"/>
      <c r="C109" s="51"/>
      <c r="D109" s="51"/>
      <c r="E109" s="51"/>
      <c r="F109" s="51"/>
      <c r="G109" s="51"/>
      <c r="H109" s="51"/>
      <c r="I109" s="51"/>
      <c r="J109" s="51"/>
      <c r="K109" s="51"/>
      <c r="L109" s="51"/>
    </row>
    <row r="110" spans="1:12">
      <c r="A110" s="51"/>
      <c r="B110" s="51"/>
      <c r="C110" s="51"/>
      <c r="D110" s="51"/>
      <c r="E110" s="51"/>
      <c r="F110" s="51"/>
      <c r="G110" s="51"/>
      <c r="H110" s="51"/>
      <c r="I110" s="51"/>
      <c r="J110" s="51"/>
      <c r="K110" s="51"/>
      <c r="L110" s="51"/>
    </row>
    <row r="111" spans="1:12">
      <c r="A111" s="51"/>
      <c r="B111" s="51"/>
      <c r="C111" s="51"/>
      <c r="D111" s="51"/>
      <c r="E111" s="51"/>
      <c r="F111" s="51"/>
      <c r="G111" s="51"/>
      <c r="H111" s="51"/>
      <c r="I111" s="51"/>
      <c r="J111" s="51"/>
      <c r="K111" s="51"/>
      <c r="L111" s="51"/>
    </row>
    <row r="112" spans="1:12">
      <c r="A112" s="51"/>
      <c r="B112" s="51"/>
      <c r="C112" s="51"/>
      <c r="D112" s="51"/>
      <c r="E112" s="51"/>
      <c r="F112" s="51"/>
      <c r="G112" s="51"/>
      <c r="H112" s="51"/>
      <c r="I112" s="51"/>
      <c r="J112" s="51"/>
      <c r="K112" s="51"/>
      <c r="L112" s="51"/>
    </row>
    <row r="113" spans="1:12">
      <c r="A113" s="51"/>
      <c r="B113" s="51"/>
      <c r="C113" s="51"/>
      <c r="D113" s="51"/>
      <c r="E113" s="51"/>
      <c r="F113" s="51"/>
      <c r="G113" s="51"/>
      <c r="H113" s="51"/>
      <c r="I113" s="51"/>
      <c r="J113" s="51"/>
      <c r="K113" s="51"/>
      <c r="L113" s="51"/>
    </row>
    <row r="114" spans="1:12">
      <c r="A114" s="51"/>
      <c r="B114" s="51"/>
      <c r="C114" s="51"/>
      <c r="D114" s="51"/>
      <c r="E114" s="51"/>
      <c r="F114" s="51"/>
      <c r="G114" s="51"/>
      <c r="H114" s="51"/>
      <c r="I114" s="51"/>
      <c r="J114" s="51"/>
      <c r="K114" s="51"/>
      <c r="L114" s="51"/>
    </row>
    <row r="115" spans="1:12">
      <c r="A115" s="51"/>
      <c r="B115" s="51"/>
      <c r="C115" s="51"/>
      <c r="D115" s="51"/>
      <c r="E115" s="51"/>
      <c r="F115" s="51"/>
      <c r="G115" s="51"/>
      <c r="H115" s="51"/>
      <c r="I115" s="51"/>
      <c r="J115" s="51"/>
      <c r="K115" s="51"/>
      <c r="L115" s="51"/>
    </row>
    <row r="116" spans="1:12">
      <c r="A116" s="51"/>
      <c r="B116" s="51"/>
      <c r="C116" s="51"/>
      <c r="D116" s="51"/>
      <c r="E116" s="51"/>
      <c r="F116" s="51"/>
      <c r="G116" s="51"/>
      <c r="H116" s="51"/>
      <c r="I116" s="51"/>
      <c r="J116" s="51"/>
      <c r="K116" s="51"/>
      <c r="L116" s="51"/>
    </row>
    <row r="117" spans="1:12">
      <c r="A117" s="51"/>
      <c r="B117" s="51"/>
      <c r="C117" s="51"/>
      <c r="D117" s="51"/>
      <c r="E117" s="51"/>
      <c r="F117" s="51"/>
      <c r="G117" s="51"/>
      <c r="H117" s="51"/>
      <c r="I117" s="51"/>
      <c r="J117" s="51"/>
      <c r="K117" s="51"/>
      <c r="L117" s="51"/>
    </row>
    <row r="118" spans="1:12">
      <c r="A118" s="51"/>
      <c r="B118" s="51"/>
      <c r="C118" s="51"/>
      <c r="D118" s="51"/>
      <c r="E118" s="51"/>
      <c r="F118" s="51"/>
      <c r="G118" s="51"/>
      <c r="H118" s="51"/>
      <c r="I118" s="51"/>
      <c r="J118" s="51"/>
      <c r="K118" s="51"/>
      <c r="L118" s="51"/>
    </row>
    <row r="119" spans="1:12">
      <c r="A119" s="51"/>
      <c r="B119" s="51"/>
      <c r="C119" s="51"/>
      <c r="D119" s="51"/>
      <c r="E119" s="51"/>
      <c r="F119" s="51"/>
      <c r="G119" s="51"/>
      <c r="H119" s="51"/>
      <c r="I119" s="51"/>
      <c r="J119" s="51"/>
      <c r="K119" s="51"/>
      <c r="L119" s="51"/>
    </row>
    <row r="120" spans="1:12">
      <c r="A120" s="51"/>
      <c r="B120" s="51"/>
      <c r="C120" s="51"/>
      <c r="D120" s="51"/>
      <c r="E120" s="51"/>
      <c r="F120" s="51"/>
      <c r="G120" s="51"/>
      <c r="H120" s="51"/>
      <c r="I120" s="51"/>
      <c r="J120" s="51"/>
      <c r="K120" s="51"/>
      <c r="L120" s="51"/>
    </row>
    <row r="121" spans="1:12">
      <c r="A121" s="51"/>
      <c r="B121" s="51"/>
      <c r="C121" s="51"/>
      <c r="D121" s="51"/>
      <c r="E121" s="51"/>
      <c r="F121" s="51"/>
      <c r="G121" s="51"/>
      <c r="H121" s="51"/>
      <c r="I121" s="51"/>
      <c r="J121" s="51"/>
      <c r="K121" s="51"/>
      <c r="L121" s="51"/>
    </row>
    <row r="122" spans="1:12">
      <c r="A122" s="51"/>
      <c r="B122" s="51"/>
      <c r="C122" s="51"/>
      <c r="D122" s="51"/>
      <c r="E122" s="51"/>
      <c r="F122" s="51"/>
      <c r="G122" s="51"/>
      <c r="H122" s="51"/>
      <c r="I122" s="51"/>
      <c r="J122" s="51"/>
      <c r="K122" s="51"/>
      <c r="L122" s="51"/>
    </row>
    <row r="123" spans="1:12">
      <c r="A123" s="51"/>
      <c r="B123" s="51"/>
      <c r="C123" s="51"/>
      <c r="D123" s="51"/>
      <c r="E123" s="51"/>
      <c r="F123" s="51"/>
      <c r="G123" s="51"/>
      <c r="H123" s="51"/>
      <c r="I123" s="51"/>
      <c r="J123" s="51"/>
      <c r="K123" s="51"/>
      <c r="L123" s="51"/>
    </row>
    <row r="124" spans="1:12">
      <c r="A124" s="51"/>
      <c r="B124" s="51"/>
      <c r="C124" s="51"/>
      <c r="D124" s="51"/>
      <c r="E124" s="51"/>
      <c r="F124" s="51"/>
      <c r="G124" s="51"/>
      <c r="H124" s="51"/>
      <c r="I124" s="51"/>
      <c r="J124" s="51"/>
      <c r="K124" s="51"/>
      <c r="L124" s="51"/>
    </row>
    <row r="125" spans="1:12">
      <c r="A125" s="51"/>
      <c r="B125" s="51"/>
      <c r="C125" s="51"/>
      <c r="D125" s="51"/>
      <c r="E125" s="51"/>
      <c r="F125" s="51"/>
      <c r="G125" s="51"/>
      <c r="H125" s="51"/>
      <c r="I125" s="51"/>
      <c r="J125" s="51"/>
      <c r="K125" s="51"/>
      <c r="L125" s="51"/>
    </row>
    <row r="126" spans="1:12">
      <c r="A126" s="51"/>
      <c r="B126" s="51"/>
      <c r="C126" s="51"/>
      <c r="D126" s="51"/>
      <c r="E126" s="51"/>
      <c r="F126" s="51"/>
      <c r="G126" s="51"/>
      <c r="H126" s="51"/>
      <c r="I126" s="51"/>
      <c r="J126" s="51"/>
      <c r="K126" s="51"/>
      <c r="L126" s="51"/>
    </row>
    <row r="127" spans="1:12">
      <c r="A127" s="51"/>
      <c r="B127" s="51"/>
      <c r="C127" s="51"/>
      <c r="D127" s="51"/>
      <c r="E127" s="51"/>
      <c r="F127" s="51"/>
      <c r="G127" s="51"/>
      <c r="H127" s="51"/>
      <c r="I127" s="51"/>
      <c r="J127" s="51"/>
      <c r="K127" s="51"/>
      <c r="L127" s="51"/>
    </row>
    <row r="128" spans="1:12">
      <c r="A128" s="51"/>
      <c r="B128" s="51"/>
      <c r="C128" s="51"/>
      <c r="D128" s="51"/>
      <c r="E128" s="51"/>
      <c r="F128" s="51"/>
      <c r="G128" s="51"/>
      <c r="H128" s="51"/>
      <c r="I128" s="51"/>
      <c r="J128" s="51"/>
      <c r="K128" s="51"/>
      <c r="L128" s="51"/>
    </row>
    <row r="129" spans="1:12">
      <c r="A129" s="51"/>
      <c r="B129" s="51"/>
      <c r="C129" s="51"/>
      <c r="D129" s="51"/>
      <c r="E129" s="51"/>
      <c r="F129" s="51"/>
      <c r="G129" s="51"/>
      <c r="H129" s="51"/>
      <c r="I129" s="51"/>
      <c r="J129" s="51"/>
      <c r="K129" s="51"/>
      <c r="L129" s="51"/>
    </row>
    <row r="130" spans="1:12">
      <c r="A130" s="51"/>
      <c r="B130" s="51"/>
      <c r="C130" s="51"/>
      <c r="D130" s="51"/>
      <c r="E130" s="51"/>
      <c r="F130" s="51"/>
      <c r="G130" s="51"/>
      <c r="H130" s="51"/>
      <c r="I130" s="51"/>
      <c r="J130" s="51"/>
      <c r="K130" s="51"/>
      <c r="L130" s="51"/>
    </row>
    <row r="131" spans="1:12">
      <c r="A131" s="51"/>
      <c r="B131" s="51"/>
      <c r="C131" s="51"/>
      <c r="D131" s="51"/>
      <c r="E131" s="51"/>
      <c r="F131" s="51"/>
      <c r="G131" s="51"/>
      <c r="H131" s="51"/>
      <c r="I131" s="51"/>
      <c r="J131" s="51"/>
      <c r="K131" s="51"/>
      <c r="L131" s="51"/>
    </row>
    <row r="132" spans="1:12">
      <c r="A132" s="51"/>
      <c r="B132" s="51"/>
      <c r="C132" s="51"/>
      <c r="D132" s="51"/>
      <c r="E132" s="51"/>
      <c r="F132" s="51"/>
      <c r="G132" s="51"/>
      <c r="H132" s="51"/>
      <c r="I132" s="51"/>
      <c r="J132" s="51"/>
      <c r="K132" s="51"/>
      <c r="L132" s="51"/>
    </row>
    <row r="133" spans="1:12">
      <c r="A133" s="51"/>
      <c r="B133" s="51"/>
      <c r="C133" s="51"/>
      <c r="D133" s="51"/>
      <c r="E133" s="51"/>
      <c r="F133" s="51"/>
      <c r="G133" s="51"/>
      <c r="H133" s="51"/>
      <c r="I133" s="51"/>
      <c r="J133" s="51"/>
      <c r="K133" s="51"/>
      <c r="L133" s="51"/>
    </row>
    <row r="134" spans="1:12">
      <c r="A134" s="51"/>
      <c r="B134" s="51"/>
      <c r="C134" s="51"/>
      <c r="D134" s="51"/>
      <c r="E134" s="51"/>
      <c r="F134" s="51"/>
      <c r="G134" s="51"/>
      <c r="H134" s="51"/>
      <c r="I134" s="51"/>
      <c r="J134" s="51"/>
      <c r="K134" s="51"/>
      <c r="L134" s="51"/>
    </row>
    <row r="135" spans="1:12">
      <c r="A135" s="51"/>
      <c r="B135" s="51"/>
      <c r="C135" s="51"/>
      <c r="D135" s="51"/>
      <c r="E135" s="51"/>
      <c r="F135" s="51"/>
      <c r="G135" s="51"/>
      <c r="H135" s="51"/>
      <c r="I135" s="51"/>
      <c r="J135" s="51"/>
      <c r="K135" s="51"/>
      <c r="L135" s="51"/>
    </row>
    <row r="136" spans="1:12">
      <c r="A136" s="51"/>
      <c r="B136" s="51"/>
      <c r="C136" s="51"/>
      <c r="D136" s="51"/>
      <c r="E136" s="51"/>
      <c r="F136" s="51"/>
      <c r="G136" s="51"/>
      <c r="H136" s="51"/>
      <c r="I136" s="51"/>
      <c r="J136" s="51"/>
      <c r="K136" s="51"/>
      <c r="L136" s="51"/>
    </row>
    <row r="137" spans="1:12">
      <c r="A137" s="51"/>
      <c r="B137" s="51"/>
      <c r="C137" s="51"/>
      <c r="D137" s="51"/>
      <c r="E137" s="51"/>
      <c r="F137" s="51"/>
      <c r="G137" s="51"/>
      <c r="H137" s="51"/>
      <c r="I137" s="51"/>
      <c r="J137" s="51"/>
      <c r="K137" s="51"/>
      <c r="L137" s="51"/>
    </row>
    <row r="138" spans="1:12">
      <c r="A138" s="51"/>
      <c r="B138" s="51"/>
      <c r="C138" s="51"/>
      <c r="D138" s="51"/>
      <c r="E138" s="51"/>
      <c r="F138" s="51"/>
      <c r="G138" s="51"/>
      <c r="H138" s="51"/>
      <c r="I138" s="51"/>
      <c r="J138" s="51"/>
      <c r="K138" s="51"/>
      <c r="L138" s="51"/>
    </row>
    <row r="139" spans="1:12">
      <c r="A139" s="51"/>
      <c r="B139" s="51"/>
      <c r="C139" s="51"/>
      <c r="D139" s="51"/>
      <c r="E139" s="51"/>
      <c r="F139" s="51"/>
      <c r="G139" s="51"/>
      <c r="H139" s="51"/>
      <c r="I139" s="51"/>
      <c r="J139" s="51"/>
      <c r="K139" s="51"/>
      <c r="L139" s="51"/>
    </row>
    <row r="140" spans="1:12">
      <c r="A140" s="51"/>
      <c r="B140" s="51"/>
      <c r="C140" s="51"/>
      <c r="D140" s="51"/>
      <c r="E140" s="51"/>
      <c r="F140" s="51"/>
      <c r="G140" s="51"/>
      <c r="H140" s="51"/>
      <c r="I140" s="51"/>
      <c r="J140" s="51"/>
      <c r="K140" s="51"/>
      <c r="L140" s="51"/>
    </row>
    <row r="141" spans="1:12">
      <c r="A141" s="51"/>
      <c r="B141" s="51"/>
      <c r="C141" s="51"/>
      <c r="D141" s="51"/>
      <c r="E141" s="51"/>
      <c r="F141" s="51"/>
      <c r="G141" s="51"/>
      <c r="H141" s="51"/>
      <c r="I141" s="51"/>
      <c r="J141" s="51"/>
      <c r="K141" s="51"/>
      <c r="L141" s="51"/>
    </row>
    <row r="142" spans="1:12">
      <c r="A142" s="51"/>
      <c r="B142" s="51"/>
      <c r="C142" s="51"/>
      <c r="D142" s="51"/>
      <c r="E142" s="51"/>
      <c r="F142" s="51"/>
      <c r="G142" s="51"/>
      <c r="H142" s="51"/>
      <c r="I142" s="51"/>
      <c r="J142" s="51"/>
      <c r="K142" s="51"/>
      <c r="L142" s="51"/>
    </row>
    <row r="143" spans="1:12">
      <c r="A143" s="51"/>
      <c r="B143" s="51"/>
      <c r="C143" s="51"/>
      <c r="D143" s="51"/>
      <c r="E143" s="51"/>
      <c r="F143" s="51"/>
      <c r="G143" s="51"/>
      <c r="H143" s="51"/>
      <c r="I143" s="51"/>
      <c r="J143" s="51"/>
      <c r="K143" s="51"/>
      <c r="L143" s="51"/>
    </row>
    <row r="144" spans="1:12">
      <c r="A144" s="51"/>
      <c r="B144" s="51"/>
      <c r="C144" s="51"/>
      <c r="D144" s="51"/>
      <c r="E144" s="51"/>
      <c r="F144" s="51"/>
      <c r="G144" s="51"/>
      <c r="H144" s="51"/>
      <c r="I144" s="51"/>
      <c r="J144" s="51"/>
      <c r="K144" s="51"/>
      <c r="L144" s="51"/>
    </row>
    <row r="145" spans="1:12">
      <c r="A145" s="51"/>
      <c r="B145" s="51"/>
      <c r="C145" s="51"/>
      <c r="D145" s="51"/>
      <c r="E145" s="51"/>
      <c r="F145" s="51"/>
      <c r="G145" s="51"/>
      <c r="H145" s="51"/>
      <c r="I145" s="51"/>
      <c r="J145" s="51"/>
      <c r="K145" s="51"/>
      <c r="L145" s="51"/>
    </row>
  </sheetData>
  <mergeCells count="4">
    <mergeCell ref="A15:J63"/>
    <mergeCell ref="L15:T80"/>
    <mergeCell ref="G4:L9"/>
    <mergeCell ref="N2:AC8"/>
  </mergeCells>
  <hyperlinks>
    <hyperlink ref="G4" r:id="rId1" xr:uid="{1296B270-CC36-463C-B37C-9A434AE06A76}"/>
  </hyperlinks>
  <pageMargins left="0.7" right="0.7" top="0.75" bottom="0.75" header="0.3" footer="0.3"/>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350387-0359-4894-8124-9081DFEB80B7}">
  <sheetPr>
    <tabColor rgb="FFC00000"/>
  </sheetPr>
  <dimension ref="A1:B18"/>
  <sheetViews>
    <sheetView workbookViewId="0">
      <selection activeCell="A25" sqref="A25"/>
    </sheetView>
  </sheetViews>
  <sheetFormatPr defaultRowHeight="14"/>
  <cols>
    <col min="1" max="1" width="49" customWidth="1"/>
    <col min="2" max="2" width="73.1640625" customWidth="1"/>
  </cols>
  <sheetData>
    <row r="1" spans="1:2" ht="14" customHeight="1">
      <c r="A1" s="61" t="s">
        <v>528</v>
      </c>
      <c r="B1" s="61"/>
    </row>
    <row r="2" spans="1:2" ht="14" customHeight="1">
      <c r="A2" s="61"/>
      <c r="B2" s="61"/>
    </row>
    <row r="3" spans="1:2" ht="14" customHeight="1">
      <c r="A3" s="61"/>
      <c r="B3" s="61"/>
    </row>
    <row r="4" spans="1:2" ht="14" customHeight="1">
      <c r="A4" s="61"/>
      <c r="B4" s="61"/>
    </row>
    <row r="5" spans="1:2" ht="14" customHeight="1"/>
    <row r="6" spans="1:2" ht="14" customHeight="1"/>
    <row r="8" spans="1:2" ht="60.5">
      <c r="B8" s="60" t="s">
        <v>465</v>
      </c>
    </row>
    <row r="12" spans="1:2" ht="20">
      <c r="A12" s="55" t="s">
        <v>275</v>
      </c>
      <c r="B12" s="56" t="s">
        <v>524</v>
      </c>
    </row>
    <row r="13" spans="1:2" ht="20">
      <c r="A13" s="55" t="s">
        <v>525</v>
      </c>
      <c r="B13" s="56" t="s">
        <v>526</v>
      </c>
    </row>
    <row r="14" spans="1:2" ht="14" customHeight="1">
      <c r="A14" s="55" t="s">
        <v>523</v>
      </c>
      <c r="B14" s="57">
        <v>46107</v>
      </c>
    </row>
    <row r="15" spans="1:2" ht="14" customHeight="1"/>
    <row r="16" spans="1:2" ht="14" customHeight="1">
      <c r="A16" s="58" t="s">
        <v>527</v>
      </c>
      <c r="B16" s="59" t="s">
        <v>520</v>
      </c>
    </row>
    <row r="17" ht="14" customHeight="1"/>
    <row r="18" ht="14" customHeight="1"/>
  </sheetData>
  <mergeCells count="1">
    <mergeCell ref="A1:B4"/>
  </mergeCells>
  <hyperlinks>
    <hyperlink ref="B16" r:id="rId1" xr:uid="{8871225F-196B-4657-B524-80642245C760}"/>
    <hyperlink ref="B8" r:id="rId2" xr:uid="{448F415E-9E35-413A-952B-20A64E2A09D7}"/>
  </hyperlinks>
  <pageMargins left="0.7" right="0.7" top="0.75" bottom="0.75" header="0.3" footer="0.3"/>
  <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4"/>
  <sheetViews>
    <sheetView workbookViewId="0">
      <selection activeCell="L5" sqref="L5"/>
    </sheetView>
  </sheetViews>
  <sheetFormatPr defaultRowHeight="14"/>
  <cols>
    <col min="1" max="1" width="24" customWidth="1"/>
    <col min="2" max="2" width="20" customWidth="1"/>
    <col min="3" max="3" width="16" customWidth="1"/>
    <col min="4" max="4" width="22" customWidth="1"/>
    <col min="5" max="5" width="16" customWidth="1"/>
    <col min="6" max="6" width="18" customWidth="1"/>
    <col min="7" max="7" width="16" customWidth="1"/>
    <col min="8" max="8" width="14" customWidth="1"/>
    <col min="9" max="9" width="18" customWidth="1"/>
    <col min="10" max="10" width="12" customWidth="1"/>
    <col min="11" max="12" width="10" customWidth="1"/>
    <col min="13" max="13" width="22" customWidth="1"/>
  </cols>
  <sheetData>
    <row r="1" spans="1:13" ht="39.5" customHeight="1">
      <c r="A1" s="26" t="s">
        <v>0</v>
      </c>
      <c r="B1" s="26"/>
      <c r="C1" s="26"/>
      <c r="D1" s="26"/>
      <c r="E1" s="26"/>
      <c r="F1" s="26"/>
      <c r="G1" s="26"/>
      <c r="H1" s="26"/>
      <c r="I1" s="14"/>
      <c r="J1" s="14"/>
      <c r="K1" s="14"/>
      <c r="L1" s="14"/>
      <c r="M1" s="14"/>
    </row>
    <row r="2" spans="1:13" ht="35" customHeight="1">
      <c r="A2" s="39" t="s">
        <v>1</v>
      </c>
      <c r="B2" s="39"/>
      <c r="C2" s="39"/>
      <c r="D2" s="39"/>
      <c r="E2" s="39"/>
      <c r="F2" s="39"/>
      <c r="G2" s="39"/>
      <c r="H2" s="39"/>
      <c r="I2" s="14"/>
      <c r="J2" s="14"/>
      <c r="K2" s="14"/>
      <c r="L2" s="14"/>
      <c r="M2" s="14"/>
    </row>
    <row r="3" spans="1:13" ht="12" customHeight="1">
      <c r="A3" s="14"/>
      <c r="B3" s="14"/>
      <c r="C3" s="14"/>
      <c r="D3" s="14"/>
      <c r="E3" s="14"/>
      <c r="F3" s="14"/>
      <c r="G3" s="14"/>
      <c r="H3" s="14"/>
      <c r="I3" s="14"/>
      <c r="J3" s="14"/>
      <c r="K3" s="14"/>
      <c r="L3" s="14"/>
      <c r="M3" s="14"/>
    </row>
    <row r="4" spans="1:13" ht="12" customHeight="1">
      <c r="A4" s="19" t="s">
        <v>2</v>
      </c>
      <c r="B4" s="19" t="s">
        <v>3</v>
      </c>
      <c r="C4" s="19" t="s">
        <v>4</v>
      </c>
      <c r="D4" s="19" t="s">
        <v>5</v>
      </c>
      <c r="E4" s="19" t="s">
        <v>6</v>
      </c>
      <c r="F4" s="19" t="s">
        <v>7</v>
      </c>
      <c r="G4" s="19" t="s">
        <v>8</v>
      </c>
      <c r="H4" s="19" t="s">
        <v>9</v>
      </c>
      <c r="I4" s="19" t="s">
        <v>10</v>
      </c>
      <c r="J4" s="19" t="s">
        <v>11</v>
      </c>
      <c r="K4" s="19" t="s">
        <v>12</v>
      </c>
      <c r="L4" s="19" t="s">
        <v>13</v>
      </c>
      <c r="M4" s="19" t="s">
        <v>14</v>
      </c>
    </row>
    <row r="5" spans="1:13" ht="12" customHeight="1">
      <c r="A5" s="1" t="s">
        <v>15</v>
      </c>
      <c r="B5" s="1" t="s">
        <v>16</v>
      </c>
      <c r="C5" s="1" t="s">
        <v>17</v>
      </c>
      <c r="D5" s="1" t="s">
        <v>18</v>
      </c>
      <c r="E5" s="1" t="s">
        <v>19</v>
      </c>
      <c r="F5" s="1" t="s">
        <v>20</v>
      </c>
      <c r="G5" s="1" t="s">
        <v>21</v>
      </c>
      <c r="H5" s="1" t="s">
        <v>22</v>
      </c>
      <c r="I5" s="1" t="s">
        <v>23</v>
      </c>
      <c r="J5" s="1" t="s">
        <v>24</v>
      </c>
      <c r="K5" s="1">
        <v>1</v>
      </c>
      <c r="L5" s="1" t="s">
        <v>25</v>
      </c>
      <c r="M5" s="1" t="s">
        <v>26</v>
      </c>
    </row>
    <row r="6" spans="1:13" ht="12" customHeight="1">
      <c r="A6" s="2" t="s">
        <v>27</v>
      </c>
      <c r="B6" s="2" t="s">
        <v>28</v>
      </c>
      <c r="C6" s="2" t="s">
        <v>29</v>
      </c>
      <c r="D6" s="2" t="s">
        <v>30</v>
      </c>
      <c r="E6" s="2" t="s">
        <v>31</v>
      </c>
      <c r="F6" s="2" t="s">
        <v>32</v>
      </c>
      <c r="G6" s="2" t="s">
        <v>33</v>
      </c>
      <c r="H6" s="2" t="s">
        <v>34</v>
      </c>
      <c r="I6" s="2" t="s">
        <v>35</v>
      </c>
      <c r="J6" s="2" t="s">
        <v>36</v>
      </c>
      <c r="K6" s="2">
        <v>2</v>
      </c>
      <c r="L6" s="3" t="s">
        <v>37</v>
      </c>
      <c r="M6" s="2" t="s">
        <v>33</v>
      </c>
    </row>
    <row r="7" spans="1:13" ht="12" customHeight="1">
      <c r="A7" s="2" t="s">
        <v>38</v>
      </c>
      <c r="B7" s="2" t="s">
        <v>39</v>
      </c>
      <c r="C7" s="3" t="s">
        <v>40</v>
      </c>
      <c r="D7" s="2" t="s">
        <v>41</v>
      </c>
      <c r="E7" s="3" t="s">
        <v>42</v>
      </c>
      <c r="F7" s="2" t="s">
        <v>43</v>
      </c>
      <c r="G7" s="3" t="s">
        <v>44</v>
      </c>
      <c r="H7" s="3" t="s">
        <v>45</v>
      </c>
      <c r="I7" s="2" t="s">
        <v>46</v>
      </c>
      <c r="J7" s="2" t="s">
        <v>47</v>
      </c>
      <c r="K7" s="2">
        <v>3</v>
      </c>
      <c r="L7" s="14"/>
      <c r="M7" s="3" t="s">
        <v>48</v>
      </c>
    </row>
    <row r="8" spans="1:13" ht="12" customHeight="1">
      <c r="A8" s="3" t="s">
        <v>49</v>
      </c>
      <c r="B8" s="3" t="s">
        <v>50</v>
      </c>
      <c r="C8" s="14"/>
      <c r="D8" s="3" t="s">
        <v>51</v>
      </c>
      <c r="E8" s="14"/>
      <c r="F8" s="2" t="s">
        <v>52</v>
      </c>
      <c r="G8" s="14"/>
      <c r="H8" s="14"/>
      <c r="I8" s="2" t="s">
        <v>53</v>
      </c>
      <c r="J8" s="2" t="s">
        <v>54</v>
      </c>
      <c r="K8" s="2">
        <v>4</v>
      </c>
      <c r="L8" s="14"/>
      <c r="M8" s="14"/>
    </row>
    <row r="9" spans="1:13" ht="12" customHeight="1">
      <c r="A9" s="14"/>
      <c r="B9" s="14"/>
      <c r="C9" s="14"/>
      <c r="D9" s="14"/>
      <c r="E9" s="14"/>
      <c r="F9" s="3" t="s">
        <v>55</v>
      </c>
      <c r="G9" s="14"/>
      <c r="H9" s="14"/>
      <c r="I9" s="2" t="s">
        <v>56</v>
      </c>
      <c r="J9" s="2" t="s">
        <v>57</v>
      </c>
      <c r="K9" s="3">
        <v>5</v>
      </c>
      <c r="L9" s="14"/>
      <c r="M9" s="14"/>
    </row>
    <row r="10" spans="1:13" ht="12" customHeight="1">
      <c r="A10" s="14"/>
      <c r="B10" s="14"/>
      <c r="C10" s="14"/>
      <c r="D10" s="14"/>
      <c r="E10" s="14"/>
      <c r="F10" s="14"/>
      <c r="G10" s="14"/>
      <c r="H10" s="14"/>
      <c r="I10" s="2" t="s">
        <v>58</v>
      </c>
      <c r="J10" s="2" t="s">
        <v>59</v>
      </c>
      <c r="K10" s="14"/>
      <c r="L10" s="14"/>
      <c r="M10" s="14"/>
    </row>
    <row r="11" spans="1:13" ht="12" customHeight="1">
      <c r="A11" s="14"/>
      <c r="B11" s="14"/>
      <c r="C11" s="14"/>
      <c r="D11" s="14"/>
      <c r="E11" s="14"/>
      <c r="F11" s="14"/>
      <c r="G11" s="14"/>
      <c r="H11" s="14"/>
      <c r="I11" s="2" t="s">
        <v>60</v>
      </c>
      <c r="J11" s="2" t="s">
        <v>61</v>
      </c>
      <c r="K11" s="14"/>
      <c r="L11" s="14"/>
      <c r="M11" s="14"/>
    </row>
    <row r="12" spans="1:13" ht="12" customHeight="1">
      <c r="A12" s="14"/>
      <c r="B12" s="14"/>
      <c r="C12" s="14"/>
      <c r="D12" s="14"/>
      <c r="E12" s="14"/>
      <c r="F12" s="14"/>
      <c r="G12" s="14"/>
      <c r="H12" s="14"/>
      <c r="I12" s="3" t="s">
        <v>55</v>
      </c>
      <c r="J12" s="2" t="s">
        <v>62</v>
      </c>
      <c r="K12" s="14"/>
      <c r="L12" s="14"/>
      <c r="M12" s="14"/>
    </row>
    <row r="13" spans="1:13" ht="12" customHeight="1">
      <c r="A13" s="14"/>
      <c r="B13" s="14"/>
      <c r="C13" s="14"/>
      <c r="D13" s="14"/>
      <c r="E13" s="14"/>
      <c r="F13" s="14"/>
      <c r="G13" s="14"/>
      <c r="H13" s="14"/>
      <c r="I13" s="14"/>
      <c r="J13" s="2" t="s">
        <v>63</v>
      </c>
      <c r="K13" s="14"/>
      <c r="L13" s="14"/>
      <c r="M13" s="14"/>
    </row>
    <row r="14" spans="1:13" ht="12" customHeight="1">
      <c r="A14" s="14"/>
      <c r="B14" s="14"/>
      <c r="C14" s="14"/>
      <c r="D14" s="14"/>
      <c r="E14" s="14"/>
      <c r="F14" s="14"/>
      <c r="G14" s="14"/>
      <c r="H14" s="14"/>
      <c r="I14" s="14"/>
      <c r="J14" s="3" t="s">
        <v>64</v>
      </c>
      <c r="K14" s="14"/>
      <c r="L14" s="14"/>
      <c r="M14" s="14"/>
    </row>
  </sheetData>
  <mergeCells count="2">
    <mergeCell ref="A1:H1"/>
    <mergeCell ref="A2:H2"/>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H29"/>
  <sheetViews>
    <sheetView workbookViewId="0">
      <selection activeCell="A40" sqref="A40"/>
    </sheetView>
  </sheetViews>
  <sheetFormatPr defaultRowHeight="14"/>
  <cols>
    <col min="1" max="1" width="78.9140625" customWidth="1"/>
    <col min="2" max="2" width="50" customWidth="1"/>
    <col min="3" max="3" width="4" customWidth="1"/>
    <col min="4" max="4" width="26" customWidth="1"/>
    <col min="5" max="5" width="44" customWidth="1"/>
    <col min="6" max="8" width="14" customWidth="1"/>
  </cols>
  <sheetData>
    <row r="1" spans="1:8" ht="50" customHeight="1">
      <c r="A1" s="26" t="s">
        <v>65</v>
      </c>
      <c r="B1" s="26"/>
      <c r="C1" s="26"/>
      <c r="D1" s="26"/>
      <c r="E1" s="26"/>
      <c r="F1" s="26"/>
      <c r="G1" s="26"/>
      <c r="H1" s="26"/>
    </row>
    <row r="2" spans="1:8" ht="36.5" customHeight="1">
      <c r="A2" s="40" t="s">
        <v>66</v>
      </c>
      <c r="B2" s="40"/>
      <c r="C2" s="40"/>
      <c r="D2" s="40"/>
      <c r="E2" s="40"/>
      <c r="F2" s="40"/>
      <c r="G2" s="40"/>
      <c r="H2" s="40"/>
    </row>
    <row r="3" spans="1:8" ht="12" customHeight="1">
      <c r="A3" s="14"/>
      <c r="B3" s="14"/>
      <c r="C3" s="14"/>
      <c r="D3" s="14"/>
      <c r="E3" s="14"/>
      <c r="F3" s="14"/>
      <c r="G3" s="14"/>
      <c r="H3" s="14"/>
    </row>
    <row r="4" spans="1:8" ht="12" customHeight="1">
      <c r="A4" s="28" t="s">
        <v>67</v>
      </c>
      <c r="B4" s="28"/>
      <c r="C4" s="28"/>
      <c r="D4" s="28" t="s">
        <v>68</v>
      </c>
      <c r="E4" s="28"/>
      <c r="F4" s="28"/>
      <c r="G4" s="28"/>
      <c r="H4" s="28"/>
    </row>
    <row r="5" spans="1:8" ht="12" customHeight="1">
      <c r="A5" s="15">
        <v>1</v>
      </c>
      <c r="B5" s="1" t="s">
        <v>69</v>
      </c>
      <c r="C5" s="14"/>
      <c r="D5" s="15" t="s">
        <v>70</v>
      </c>
      <c r="E5" s="1" t="s">
        <v>71</v>
      </c>
      <c r="F5" s="14"/>
      <c r="G5" s="14"/>
      <c r="H5" s="14"/>
    </row>
    <row r="6" spans="1:8" ht="12" customHeight="1">
      <c r="A6" s="15" t="s">
        <v>72</v>
      </c>
      <c r="B6" s="2" t="s">
        <v>73</v>
      </c>
      <c r="C6" s="14"/>
      <c r="D6" s="15" t="s">
        <v>74</v>
      </c>
      <c r="E6" s="2" t="s">
        <v>75</v>
      </c>
      <c r="F6" s="14"/>
      <c r="G6" s="14"/>
      <c r="H6" s="14"/>
    </row>
    <row r="7" spans="1:8" ht="12" customHeight="1">
      <c r="A7" s="15" t="s">
        <v>76</v>
      </c>
      <c r="B7" s="2" t="s">
        <v>77</v>
      </c>
      <c r="C7" s="14"/>
      <c r="D7" s="15" t="s">
        <v>78</v>
      </c>
      <c r="E7" s="2" t="s">
        <v>79</v>
      </c>
      <c r="F7" s="14"/>
      <c r="G7" s="14"/>
      <c r="H7" s="14"/>
    </row>
    <row r="8" spans="1:8" ht="12" customHeight="1">
      <c r="A8" s="15" t="s">
        <v>80</v>
      </c>
      <c r="B8" s="3" t="s">
        <v>81</v>
      </c>
      <c r="C8" s="14"/>
      <c r="D8" s="15" t="s">
        <v>82</v>
      </c>
      <c r="E8" s="2" t="s">
        <v>83</v>
      </c>
      <c r="F8" s="14"/>
      <c r="G8" s="14"/>
      <c r="H8" s="14"/>
    </row>
    <row r="9" spans="1:8" ht="12" customHeight="1">
      <c r="A9" s="14"/>
      <c r="B9" s="14"/>
      <c r="C9" s="14"/>
      <c r="D9" s="15" t="s">
        <v>84</v>
      </c>
      <c r="E9" s="2" t="s">
        <v>85</v>
      </c>
      <c r="F9" s="14"/>
      <c r="G9" s="14"/>
      <c r="H9" s="14"/>
    </row>
    <row r="10" spans="1:8" ht="12" customHeight="1">
      <c r="A10" s="14"/>
      <c r="B10" s="14"/>
      <c r="C10" s="14"/>
      <c r="D10" s="15" t="s">
        <v>86</v>
      </c>
      <c r="E10" s="2" t="s">
        <v>87</v>
      </c>
      <c r="F10" s="14"/>
      <c r="G10" s="14"/>
      <c r="H10" s="14"/>
    </row>
    <row r="11" spans="1:8" ht="12" customHeight="1">
      <c r="A11" s="28" t="s">
        <v>88</v>
      </c>
      <c r="B11" s="28"/>
      <c r="C11" s="28"/>
      <c r="D11" s="28" t="s">
        <v>89</v>
      </c>
      <c r="E11" s="29" t="s">
        <v>90</v>
      </c>
      <c r="F11" s="28"/>
      <c r="G11" s="28"/>
      <c r="H11" s="28"/>
    </row>
    <row r="12" spans="1:8" ht="12" customHeight="1">
      <c r="A12" s="4" t="s">
        <v>91</v>
      </c>
      <c r="B12" s="4"/>
      <c r="C12" s="4"/>
      <c r="D12" s="5" t="s">
        <v>92</v>
      </c>
      <c r="E12" s="6" t="s">
        <v>93</v>
      </c>
      <c r="F12" s="4"/>
      <c r="G12" s="4"/>
      <c r="H12" s="4"/>
    </row>
    <row r="13" spans="1:8" ht="12" customHeight="1">
      <c r="A13" s="4" t="s">
        <v>94</v>
      </c>
      <c r="B13" s="4"/>
      <c r="C13" s="4"/>
      <c r="D13" s="5" t="s">
        <v>95</v>
      </c>
      <c r="E13" s="6" t="s">
        <v>96</v>
      </c>
      <c r="F13" s="4"/>
      <c r="G13" s="4"/>
      <c r="H13" s="4"/>
    </row>
    <row r="14" spans="1:8" ht="12" customHeight="1">
      <c r="A14" s="4" t="s">
        <v>97</v>
      </c>
      <c r="B14" s="4"/>
      <c r="C14" s="4"/>
      <c r="D14" s="5" t="s">
        <v>98</v>
      </c>
      <c r="E14" s="6" t="s">
        <v>99</v>
      </c>
      <c r="F14" s="4"/>
      <c r="G14" s="4"/>
      <c r="H14" s="4"/>
    </row>
    <row r="15" spans="1:8" ht="12" customHeight="1">
      <c r="A15" s="14"/>
      <c r="B15" s="14"/>
      <c r="C15" s="14"/>
      <c r="D15" s="15" t="s">
        <v>100</v>
      </c>
      <c r="E15" s="3" t="s">
        <v>101</v>
      </c>
      <c r="F15" s="14"/>
      <c r="G15" s="14"/>
      <c r="H15" s="14"/>
    </row>
    <row r="16" spans="1:8" ht="12" customHeight="1">
      <c r="A16" s="28" t="s">
        <v>102</v>
      </c>
      <c r="B16" s="28"/>
      <c r="C16" s="28"/>
      <c r="D16" s="28"/>
      <c r="E16" s="28"/>
      <c r="F16" s="28"/>
      <c r="G16" s="28"/>
      <c r="H16" s="28"/>
    </row>
    <row r="17" spans="1:8" ht="12" customHeight="1">
      <c r="A17" s="20" t="s">
        <v>103</v>
      </c>
      <c r="B17" s="20"/>
      <c r="C17" s="20"/>
      <c r="D17" s="20"/>
      <c r="E17" s="20"/>
      <c r="F17" s="20"/>
      <c r="G17" s="20"/>
      <c r="H17" s="20"/>
    </row>
    <row r="18" spans="1:8" ht="12" customHeight="1">
      <c r="A18" s="20" t="s">
        <v>104</v>
      </c>
      <c r="B18" s="20"/>
      <c r="C18" s="20"/>
      <c r="D18" s="20"/>
      <c r="E18" s="20"/>
      <c r="F18" s="20"/>
      <c r="G18" s="20"/>
      <c r="H18" s="20"/>
    </row>
    <row r="19" spans="1:8" ht="12" customHeight="1">
      <c r="A19" s="20" t="s">
        <v>105</v>
      </c>
      <c r="B19" s="20"/>
      <c r="C19" s="20"/>
      <c r="D19" s="20"/>
      <c r="E19" s="20"/>
      <c r="F19" s="20"/>
      <c r="G19" s="20"/>
      <c r="H19" s="20"/>
    </row>
    <row r="24" spans="1:8" ht="14" customHeight="1">
      <c r="B24" s="52" t="s">
        <v>465</v>
      </c>
    </row>
    <row r="25" spans="1:8" ht="14" customHeight="1">
      <c r="B25" s="52"/>
    </row>
    <row r="26" spans="1:8" ht="14" customHeight="1">
      <c r="B26" s="52"/>
    </row>
    <row r="27" spans="1:8" ht="14" customHeight="1">
      <c r="B27" s="52"/>
    </row>
    <row r="28" spans="1:8" ht="14" customHeight="1">
      <c r="B28" s="52"/>
    </row>
    <row r="29" spans="1:8" ht="14" customHeight="1">
      <c r="B29" s="52"/>
    </row>
  </sheetData>
  <mergeCells count="6">
    <mergeCell ref="B24:B29"/>
    <mergeCell ref="A1:H1"/>
    <mergeCell ref="A2:H2"/>
    <mergeCell ref="A4:H4"/>
    <mergeCell ref="A11:H11"/>
    <mergeCell ref="A16:H16"/>
  </mergeCells>
  <hyperlinks>
    <hyperlink ref="B24" r:id="rId1" xr:uid="{39D88C03-A691-4EDB-8A17-99FBACCBEA83}"/>
  </hyperlinks>
  <pageMargins left="0.7" right="0.7" top="0.75" bottom="0.75" header="0.3" footer="0.3"/>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H15"/>
  <sheetViews>
    <sheetView workbookViewId="0">
      <selection activeCell="D19" sqref="D19"/>
    </sheetView>
  </sheetViews>
  <sheetFormatPr defaultRowHeight="14"/>
  <cols>
    <col min="1" max="2" width="24" customWidth="1"/>
    <col min="3" max="3" width="56" customWidth="1"/>
    <col min="6" max="6" width="24" customWidth="1"/>
    <col min="7" max="7" width="16" customWidth="1"/>
    <col min="8" max="8" width="42" customWidth="1"/>
  </cols>
  <sheetData>
    <row r="1" spans="1:8" ht="51" customHeight="1">
      <c r="A1" s="26" t="s">
        <v>106</v>
      </c>
      <c r="B1" s="26"/>
      <c r="C1" s="26"/>
      <c r="D1" s="26"/>
      <c r="E1" s="26"/>
      <c r="F1" s="26"/>
      <c r="G1" s="26"/>
      <c r="H1" s="26"/>
    </row>
    <row r="2" spans="1:8" ht="42.5" customHeight="1">
      <c r="A2" s="40" t="s">
        <v>107</v>
      </c>
      <c r="B2" s="40"/>
      <c r="C2" s="40"/>
      <c r="D2" s="40"/>
      <c r="E2" s="40"/>
      <c r="F2" s="40"/>
      <c r="G2" s="40"/>
      <c r="H2" s="40"/>
    </row>
    <row r="3" spans="1:8" ht="12" customHeight="1">
      <c r="A3" s="14"/>
      <c r="B3" s="14"/>
      <c r="C3" s="14"/>
      <c r="D3" s="14"/>
      <c r="E3" s="14"/>
      <c r="F3" s="14"/>
      <c r="G3" s="14"/>
      <c r="H3" s="14"/>
    </row>
    <row r="4" spans="1:8" ht="12" customHeight="1">
      <c r="A4" s="28" t="s">
        <v>108</v>
      </c>
      <c r="B4" s="28"/>
      <c r="C4" s="28"/>
      <c r="D4" s="28"/>
      <c r="E4" s="14"/>
      <c r="F4" s="28" t="s">
        <v>109</v>
      </c>
      <c r="G4" s="28"/>
      <c r="H4" s="28"/>
    </row>
    <row r="5" spans="1:8" ht="12" customHeight="1">
      <c r="A5" s="15" t="s">
        <v>110</v>
      </c>
      <c r="B5" s="1"/>
      <c r="C5" s="4" t="s">
        <v>111</v>
      </c>
      <c r="D5" s="14"/>
      <c r="E5" s="14"/>
      <c r="F5" s="15" t="s">
        <v>112</v>
      </c>
      <c r="G5" s="13" t="str">
        <f>IF(OR(B10="Customer requirement",B10="Public disclosure",B10="Tender / procurement"),"Yes","No")</f>
        <v>No</v>
      </c>
      <c r="H5" s="4" t="s">
        <v>113</v>
      </c>
    </row>
    <row r="6" spans="1:8" ht="12" customHeight="1">
      <c r="A6" s="15" t="s">
        <v>114</v>
      </c>
      <c r="B6" s="2"/>
      <c r="C6" s="4" t="s">
        <v>115</v>
      </c>
      <c r="D6" s="14"/>
      <c r="E6" s="14"/>
      <c r="F6" s="15" t="s">
        <v>116</v>
      </c>
      <c r="G6" s="13" t="str">
        <f>IF(B12&lt;&gt;"","Yes","No")</f>
        <v>No</v>
      </c>
      <c r="H6" s="4" t="s">
        <v>117</v>
      </c>
    </row>
    <row r="7" spans="1:8" ht="12" customHeight="1">
      <c r="A7" s="15" t="s">
        <v>118</v>
      </c>
      <c r="B7" s="2"/>
      <c r="C7" s="4" t="s">
        <v>119</v>
      </c>
      <c r="D7" s="14"/>
      <c r="E7" s="14"/>
      <c r="F7" s="15" t="s">
        <v>120</v>
      </c>
      <c r="G7" s="13" t="str">
        <f>IF(B13&lt;&gt;"","Yes","No")</f>
        <v>No</v>
      </c>
      <c r="H7" s="4" t="s">
        <v>121</v>
      </c>
    </row>
    <row r="8" spans="1:8" ht="12" customHeight="1">
      <c r="A8" s="15" t="s">
        <v>122</v>
      </c>
      <c r="B8" s="2"/>
      <c r="C8" s="4" t="s">
        <v>123</v>
      </c>
      <c r="D8" s="14"/>
      <c r="E8" s="14"/>
      <c r="F8" s="15" t="s">
        <v>124</v>
      </c>
      <c r="G8" s="13" t="str">
        <f>IF(AND(B14&lt;&gt;"",B15&lt;&gt;""),"Yes","No")</f>
        <v>No</v>
      </c>
      <c r="H8" s="4" t="s">
        <v>125</v>
      </c>
    </row>
    <row r="9" spans="1:8" ht="12" customHeight="1">
      <c r="A9" s="15" t="s">
        <v>126</v>
      </c>
      <c r="B9" s="2"/>
      <c r="C9" s="4" t="s">
        <v>127</v>
      </c>
      <c r="D9" s="14"/>
      <c r="E9" s="14"/>
      <c r="F9" s="15" t="s">
        <v>128</v>
      </c>
      <c r="G9" s="13" t="str">
        <f>IF(OR(B11="Data collection",B11="Modeling",B11="Ready for verification"),"Yes","No")</f>
        <v>No</v>
      </c>
      <c r="H9" s="4" t="s">
        <v>129</v>
      </c>
    </row>
    <row r="10" spans="1:8" ht="12" customHeight="1">
      <c r="A10" s="15" t="s">
        <v>2</v>
      </c>
      <c r="B10" s="2"/>
      <c r="C10" s="4" t="s">
        <v>130</v>
      </c>
      <c r="D10" s="14"/>
      <c r="E10" s="14"/>
      <c r="F10" s="15" t="s">
        <v>131</v>
      </c>
      <c r="G10" s="13">
        <f>COUNTIF(G5:G9,"Yes")</f>
        <v>0</v>
      </c>
      <c r="H10" s="4" t="s">
        <v>132</v>
      </c>
    </row>
    <row r="11" spans="1:8" ht="12" customHeight="1">
      <c r="A11" s="15" t="s">
        <v>3</v>
      </c>
      <c r="B11" s="2"/>
      <c r="C11" s="4" t="s">
        <v>133</v>
      </c>
      <c r="D11" s="14"/>
      <c r="E11" s="14"/>
      <c r="F11" s="14"/>
      <c r="G11" s="14"/>
      <c r="H11" s="14"/>
    </row>
    <row r="12" spans="1:8" ht="12" customHeight="1">
      <c r="A12" s="15" t="s">
        <v>134</v>
      </c>
      <c r="B12" s="2"/>
      <c r="C12" s="4" t="s">
        <v>135</v>
      </c>
      <c r="D12" s="14"/>
      <c r="E12" s="14"/>
      <c r="F12" s="14"/>
      <c r="G12" s="14"/>
      <c r="H12" s="14"/>
    </row>
    <row r="13" spans="1:8" ht="12" customHeight="1">
      <c r="A13" s="15" t="s">
        <v>136</v>
      </c>
      <c r="B13" s="2"/>
      <c r="C13" s="4" t="s">
        <v>137</v>
      </c>
      <c r="D13" s="14"/>
      <c r="E13" s="14"/>
      <c r="F13" s="14"/>
      <c r="G13" s="14"/>
      <c r="H13" s="14"/>
    </row>
    <row r="14" spans="1:8" ht="12" customHeight="1">
      <c r="A14" s="15" t="s">
        <v>138</v>
      </c>
      <c r="B14" s="2"/>
      <c r="C14" s="4" t="s">
        <v>139</v>
      </c>
      <c r="D14" s="14"/>
      <c r="E14" s="14"/>
      <c r="F14" s="14"/>
      <c r="G14" s="14"/>
      <c r="H14" s="14"/>
    </row>
    <row r="15" spans="1:8" ht="12" customHeight="1">
      <c r="A15" s="15" t="s">
        <v>140</v>
      </c>
      <c r="B15" s="3"/>
      <c r="C15" s="4" t="s">
        <v>141</v>
      </c>
      <c r="D15" s="14"/>
      <c r="E15" s="14"/>
      <c r="F15" s="14"/>
      <c r="G15" s="14"/>
      <c r="H15" s="14"/>
    </row>
  </sheetData>
  <mergeCells count="4">
    <mergeCell ref="A1:H1"/>
    <mergeCell ref="A2:H2"/>
    <mergeCell ref="A4:D4"/>
    <mergeCell ref="F4:H4"/>
  </mergeCells>
  <conditionalFormatting sqref="G5:G9">
    <cfRule type="expression" dxfId="20" priority="1">
      <formula>G5="Yes"</formula>
    </cfRule>
    <cfRule type="expression" dxfId="19" priority="2">
      <formula>G5="No"</formula>
    </cfRule>
  </conditionalFormatting>
  <conditionalFormatting sqref="G10">
    <cfRule type="expression" dxfId="18" priority="3">
      <formula>G10&gt;=4</formula>
    </cfRule>
    <cfRule type="expression" dxfId="17" priority="4">
      <formula>G10&lt;4</formula>
    </cfRule>
  </conditionalFormatting>
  <pageMargins left="0.7" right="0.7" top="0.75" bottom="0.75" header="0.3" footer="0.3"/>
  <extLst>
    <ext xmlns:x14="http://schemas.microsoft.com/office/spreadsheetml/2009/9/main" uri="{CCE6A557-97BC-4b89-ADB6-D9C93CAAB3DF}">
      <x14:dataValidations xmlns:xm="http://schemas.microsoft.com/office/excel/2006/main" count="2">
        <x14:dataValidation type="list" xr:uid="{00000000-0002-0000-0200-000000000000}">
          <x14:formula1>
            <xm:f>Lists!$A$5:$A$8</xm:f>
          </x14:formula1>
          <xm:sqref>B10</xm:sqref>
        </x14:dataValidation>
        <x14:dataValidation type="list" xr:uid="{00000000-0002-0000-0200-000001000000}">
          <x14:formula1>
            <xm:f>Lists!$B$5:$B$8</xm:f>
          </x14:formula1>
          <xm:sqref>B11</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H14"/>
  <sheetViews>
    <sheetView workbookViewId="0">
      <selection activeCell="C18" sqref="C18"/>
    </sheetView>
  </sheetViews>
  <sheetFormatPr defaultRowHeight="14"/>
  <cols>
    <col min="1" max="1" width="28" customWidth="1"/>
    <col min="2" max="2" width="26" customWidth="1"/>
    <col min="3" max="3" width="48" customWidth="1"/>
    <col min="5" max="5" width="22" customWidth="1"/>
    <col min="6" max="6" width="12" customWidth="1"/>
    <col min="7" max="7" width="40" customWidth="1"/>
  </cols>
  <sheetData>
    <row r="1" spans="1:8" ht="51" customHeight="1">
      <c r="A1" s="26" t="s">
        <v>142</v>
      </c>
      <c r="B1" s="26"/>
      <c r="C1" s="26"/>
      <c r="D1" s="26"/>
      <c r="E1" s="26"/>
      <c r="F1" s="26"/>
      <c r="G1" s="26"/>
      <c r="H1" s="26"/>
    </row>
    <row r="2" spans="1:8" ht="34.5" customHeight="1">
      <c r="A2" s="40" t="s">
        <v>143</v>
      </c>
      <c r="B2" s="40"/>
      <c r="C2" s="40"/>
      <c r="D2" s="40"/>
      <c r="E2" s="40"/>
      <c r="F2" s="40"/>
      <c r="G2" s="40"/>
      <c r="H2" s="40"/>
    </row>
    <row r="3" spans="1:8" ht="12" customHeight="1">
      <c r="A3" s="14"/>
      <c r="B3" s="14"/>
      <c r="C3" s="14"/>
      <c r="D3" s="14"/>
      <c r="E3" s="14"/>
      <c r="F3" s="14"/>
      <c r="G3" s="14"/>
      <c r="H3" s="14"/>
    </row>
    <row r="4" spans="1:8" ht="12" customHeight="1">
      <c r="A4" s="28" t="s">
        <v>144</v>
      </c>
      <c r="B4" s="28"/>
      <c r="C4" s="28"/>
      <c r="D4" s="28"/>
      <c r="E4" s="28" t="s">
        <v>145</v>
      </c>
      <c r="F4" s="28"/>
      <c r="G4" s="28"/>
      <c r="H4" s="28"/>
    </row>
    <row r="5" spans="1:8" ht="12" customHeight="1">
      <c r="A5" s="15" t="s">
        <v>146</v>
      </c>
      <c r="B5" s="1"/>
      <c r="C5" s="4" t="s">
        <v>147</v>
      </c>
      <c r="D5" s="14"/>
      <c r="E5" s="15" t="s">
        <v>148</v>
      </c>
      <c r="F5" s="13" t="str">
        <f>IF(B5&lt;&gt;"","Yes","No")</f>
        <v>No</v>
      </c>
      <c r="G5" s="4" t="s">
        <v>149</v>
      </c>
      <c r="H5" s="14"/>
    </row>
    <row r="6" spans="1:8" ht="12" customHeight="1">
      <c r="A6" s="15" t="s">
        <v>150</v>
      </c>
      <c r="B6" s="2"/>
      <c r="C6" s="4" t="s">
        <v>151</v>
      </c>
      <c r="D6" s="14"/>
      <c r="E6" s="15" t="s">
        <v>152</v>
      </c>
      <c r="F6" s="13" t="str">
        <f>IF(B6&lt;&gt;"","Yes","No")</f>
        <v>No</v>
      </c>
      <c r="G6" s="4" t="s">
        <v>153</v>
      </c>
      <c r="H6" s="14"/>
    </row>
    <row r="7" spans="1:8" ht="12" customHeight="1">
      <c r="A7" s="15" t="s">
        <v>154</v>
      </c>
      <c r="B7" s="2"/>
      <c r="C7" s="4" t="s">
        <v>155</v>
      </c>
      <c r="D7" s="14"/>
      <c r="E7" s="15" t="s">
        <v>156</v>
      </c>
      <c r="F7" s="13" t="str">
        <f>IF(B11&lt;&gt;"","Yes","No")</f>
        <v>No</v>
      </c>
      <c r="G7" s="4" t="s">
        <v>157</v>
      </c>
      <c r="H7" s="14"/>
    </row>
    <row r="8" spans="1:8" ht="12" customHeight="1">
      <c r="A8" s="15" t="s">
        <v>158</v>
      </c>
      <c r="B8" s="2"/>
      <c r="C8" s="4" t="s">
        <v>159</v>
      </c>
      <c r="D8" s="14"/>
      <c r="E8" s="15" t="s">
        <v>160</v>
      </c>
      <c r="F8" s="13" t="str">
        <f>IF(B14&lt;&gt;"","Yes","No")</f>
        <v>No</v>
      </c>
      <c r="G8" s="4" t="s">
        <v>161</v>
      </c>
      <c r="H8" s="14"/>
    </row>
    <row r="9" spans="1:8" ht="12" customHeight="1">
      <c r="A9" s="15" t="s">
        <v>162</v>
      </c>
      <c r="B9" s="2"/>
      <c r="C9" s="4" t="s">
        <v>163</v>
      </c>
      <c r="D9" s="14"/>
      <c r="E9" s="15" t="s">
        <v>164</v>
      </c>
      <c r="F9" s="13">
        <f>COUNTIF(F5:F8,"Yes")</f>
        <v>0</v>
      </c>
      <c r="G9" s="4" t="s">
        <v>165</v>
      </c>
      <c r="H9" s="14"/>
    </row>
    <row r="10" spans="1:8" ht="12" customHeight="1">
      <c r="A10" s="15" t="s">
        <v>166</v>
      </c>
      <c r="B10" s="2"/>
      <c r="C10" s="4" t="s">
        <v>167</v>
      </c>
      <c r="D10" s="14"/>
      <c r="E10" s="14"/>
      <c r="F10" s="14"/>
      <c r="G10" s="14"/>
      <c r="H10" s="14"/>
    </row>
    <row r="11" spans="1:8" ht="12" customHeight="1">
      <c r="A11" s="15" t="s">
        <v>168</v>
      </c>
      <c r="B11" s="2"/>
      <c r="C11" s="4" t="s">
        <v>169</v>
      </c>
      <c r="D11" s="14"/>
      <c r="E11" s="14"/>
      <c r="F11" s="14"/>
      <c r="G11" s="14"/>
      <c r="H11" s="14"/>
    </row>
    <row r="12" spans="1:8" ht="12" customHeight="1">
      <c r="A12" s="15" t="s">
        <v>170</v>
      </c>
      <c r="B12" s="2"/>
      <c r="C12" s="4" t="s">
        <v>171</v>
      </c>
      <c r="D12" s="14"/>
      <c r="E12" s="14"/>
      <c r="F12" s="14"/>
      <c r="G12" s="14"/>
      <c r="H12" s="14"/>
    </row>
    <row r="13" spans="1:8" ht="12" customHeight="1">
      <c r="A13" s="15" t="s">
        <v>172</v>
      </c>
      <c r="B13" s="2"/>
      <c r="C13" s="4" t="s">
        <v>173</v>
      </c>
      <c r="D13" s="14"/>
      <c r="E13" s="14"/>
      <c r="F13" s="14"/>
      <c r="G13" s="14"/>
      <c r="H13" s="14"/>
    </row>
    <row r="14" spans="1:8" ht="12" customHeight="1">
      <c r="A14" s="15" t="s">
        <v>174</v>
      </c>
      <c r="B14" s="3"/>
      <c r="C14" s="4" t="s">
        <v>175</v>
      </c>
      <c r="D14" s="14"/>
      <c r="E14" s="14"/>
      <c r="F14" s="14"/>
      <c r="G14" s="14"/>
      <c r="H14" s="14"/>
    </row>
  </sheetData>
  <mergeCells count="4">
    <mergeCell ref="A1:H1"/>
    <mergeCell ref="A2:H2"/>
    <mergeCell ref="A4:D4"/>
    <mergeCell ref="E4:H4"/>
  </mergeCells>
  <conditionalFormatting sqref="F5:F8">
    <cfRule type="expression" dxfId="16" priority="1">
      <formula>F5="Yes"</formula>
    </cfRule>
    <cfRule type="expression" dxfId="15" priority="2">
      <formula>F5="No"</formula>
    </cfRule>
  </conditionalFormatting>
  <pageMargins left="0.7" right="0.7" top="0.75" bottom="0.75" header="0.3" footer="0.3"/>
  <extLst>
    <ext xmlns:x14="http://schemas.microsoft.com/office/spreadsheetml/2009/9/main" uri="{CCE6A557-97BC-4b89-ADB6-D9C93CAAB3DF}">
      <x14:dataValidations xmlns:xm="http://schemas.microsoft.com/office/excel/2006/main" count="1">
        <x14:dataValidation type="list" xr:uid="{00000000-0002-0000-0300-000000000000}">
          <x14:formula1>
            <xm:f>Lists!$L$5:$L$6</xm:f>
          </x14:formula1>
          <xm:sqref>B12</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K21"/>
  <sheetViews>
    <sheetView workbookViewId="0">
      <selection activeCell="J12" sqref="J12"/>
    </sheetView>
  </sheetViews>
  <sheetFormatPr defaultRowHeight="14"/>
  <cols>
    <col min="1" max="1" width="10" customWidth="1"/>
    <col min="2" max="2" width="28" customWidth="1"/>
    <col min="3" max="3" width="18" customWidth="1"/>
    <col min="4" max="4" width="34" customWidth="1"/>
    <col min="5" max="5" width="20" customWidth="1"/>
    <col min="6" max="6" width="18" customWidth="1"/>
    <col min="7" max="7" width="20" customWidth="1"/>
    <col min="9" max="9" width="18" customWidth="1"/>
    <col min="10" max="10" width="12" customWidth="1"/>
    <col min="11" max="11" width="44" customWidth="1"/>
  </cols>
  <sheetData>
    <row r="1" spans="1:11" ht="49" customHeight="1">
      <c r="A1" s="26" t="s">
        <v>176</v>
      </c>
      <c r="B1" s="26"/>
      <c r="C1" s="26"/>
      <c r="D1" s="26"/>
      <c r="E1" s="26"/>
      <c r="F1" s="26"/>
      <c r="G1" s="26"/>
      <c r="H1" s="26"/>
      <c r="I1" s="14"/>
      <c r="J1" s="14"/>
      <c r="K1" s="14"/>
    </row>
    <row r="2" spans="1:11" ht="38.5" customHeight="1">
      <c r="A2" s="40" t="s">
        <v>177</v>
      </c>
      <c r="B2" s="40"/>
      <c r="C2" s="40"/>
      <c r="D2" s="40"/>
      <c r="E2" s="40"/>
      <c r="F2" s="40"/>
      <c r="G2" s="40"/>
      <c r="H2" s="40"/>
      <c r="I2" s="14"/>
      <c r="J2" s="14"/>
      <c r="K2" s="14"/>
    </row>
    <row r="3" spans="1:11" ht="12" customHeight="1">
      <c r="A3" s="14"/>
      <c r="B3" s="14"/>
      <c r="C3" s="14"/>
      <c r="D3" s="14"/>
      <c r="E3" s="14"/>
      <c r="F3" s="14"/>
      <c r="G3" s="14"/>
      <c r="H3" s="14"/>
      <c r="I3" s="14"/>
      <c r="J3" s="14"/>
      <c r="K3" s="14"/>
    </row>
    <row r="4" spans="1:11" ht="12" customHeight="1">
      <c r="A4" s="21" t="s">
        <v>178</v>
      </c>
      <c r="B4" s="21" t="s">
        <v>179</v>
      </c>
      <c r="C4" s="21" t="s">
        <v>4</v>
      </c>
      <c r="D4" s="21" t="s">
        <v>180</v>
      </c>
      <c r="E4" s="21" t="s">
        <v>5</v>
      </c>
      <c r="F4" s="21" t="s">
        <v>181</v>
      </c>
      <c r="G4" s="21" t="s">
        <v>182</v>
      </c>
      <c r="H4" s="14"/>
      <c r="I4" s="19" t="s">
        <v>183</v>
      </c>
      <c r="J4" s="19"/>
      <c r="K4" s="19"/>
    </row>
    <row r="5" spans="1:11" ht="12" customHeight="1">
      <c r="A5" s="15" t="s">
        <v>184</v>
      </c>
      <c r="B5" s="15" t="s">
        <v>185</v>
      </c>
      <c r="C5" s="16"/>
      <c r="D5" s="7"/>
      <c r="E5" s="7"/>
      <c r="F5" s="7"/>
      <c r="G5" s="8"/>
      <c r="H5" s="14"/>
      <c r="I5" s="15" t="s">
        <v>186</v>
      </c>
      <c r="J5" s="15" t="s">
        <v>45</v>
      </c>
      <c r="K5" s="4" t="s">
        <v>187</v>
      </c>
    </row>
    <row r="6" spans="1:11" ht="12" customHeight="1">
      <c r="A6" s="15" t="s">
        <v>188</v>
      </c>
      <c r="B6" s="15" t="s">
        <v>189</v>
      </c>
      <c r="C6" s="17"/>
      <c r="D6" s="9"/>
      <c r="E6" s="9"/>
      <c r="F6" s="9"/>
      <c r="G6" s="10"/>
      <c r="H6" s="14"/>
      <c r="I6" s="15" t="s">
        <v>190</v>
      </c>
      <c r="J6" s="15" t="s">
        <v>191</v>
      </c>
      <c r="K6" s="4" t="s">
        <v>192</v>
      </c>
    </row>
    <row r="7" spans="1:11" ht="12" customHeight="1">
      <c r="A7" s="15" t="s">
        <v>193</v>
      </c>
      <c r="B7" s="15" t="s">
        <v>194</v>
      </c>
      <c r="C7" s="17"/>
      <c r="D7" s="9"/>
      <c r="E7" s="9"/>
      <c r="F7" s="9"/>
      <c r="G7" s="10"/>
      <c r="H7" s="14"/>
      <c r="I7" s="15" t="s">
        <v>195</v>
      </c>
      <c r="J7" s="15" t="s">
        <v>34</v>
      </c>
      <c r="K7" s="4" t="s">
        <v>196</v>
      </c>
    </row>
    <row r="8" spans="1:11" ht="12" customHeight="1">
      <c r="A8" s="15" t="s">
        <v>197</v>
      </c>
      <c r="B8" s="15" t="s">
        <v>198</v>
      </c>
      <c r="C8" s="17"/>
      <c r="D8" s="9"/>
      <c r="E8" s="9"/>
      <c r="F8" s="9"/>
      <c r="G8" s="10"/>
      <c r="H8" s="14"/>
      <c r="I8" s="15" t="s">
        <v>199</v>
      </c>
      <c r="J8" s="15" t="s">
        <v>34</v>
      </c>
      <c r="K8" s="4" t="s">
        <v>200</v>
      </c>
    </row>
    <row r="9" spans="1:11" ht="12" customHeight="1">
      <c r="A9" s="15" t="s">
        <v>201</v>
      </c>
      <c r="B9" s="15" t="s">
        <v>202</v>
      </c>
      <c r="C9" s="17"/>
      <c r="D9" s="9"/>
      <c r="E9" s="9"/>
      <c r="F9" s="9"/>
      <c r="G9" s="10"/>
      <c r="H9" s="14"/>
      <c r="I9" s="15" t="s">
        <v>203</v>
      </c>
      <c r="J9" s="15" t="s">
        <v>191</v>
      </c>
      <c r="K9" s="4" t="s">
        <v>204</v>
      </c>
    </row>
    <row r="10" spans="1:11" ht="12" customHeight="1">
      <c r="A10" s="15" t="s">
        <v>205</v>
      </c>
      <c r="B10" s="15" t="s">
        <v>206</v>
      </c>
      <c r="C10" s="17"/>
      <c r="D10" s="9"/>
      <c r="E10" s="9"/>
      <c r="F10" s="9"/>
      <c r="G10" s="10"/>
      <c r="H10" s="14"/>
      <c r="I10" s="14"/>
      <c r="J10" s="14"/>
      <c r="K10" s="14"/>
    </row>
    <row r="11" spans="1:11" ht="12" customHeight="1">
      <c r="A11" s="15" t="s">
        <v>207</v>
      </c>
      <c r="B11" s="15" t="s">
        <v>208</v>
      </c>
      <c r="C11" s="17"/>
      <c r="D11" s="9"/>
      <c r="E11" s="9"/>
      <c r="F11" s="9"/>
      <c r="G11" s="10"/>
      <c r="H11" s="14"/>
      <c r="I11" s="14"/>
      <c r="J11" s="14"/>
      <c r="K11" s="14"/>
    </row>
    <row r="12" spans="1:11" ht="12" customHeight="1">
      <c r="A12" s="15" t="s">
        <v>209</v>
      </c>
      <c r="B12" s="15" t="s">
        <v>210</v>
      </c>
      <c r="C12" s="17"/>
      <c r="D12" s="9"/>
      <c r="E12" s="9"/>
      <c r="F12" s="9"/>
      <c r="G12" s="10"/>
      <c r="H12" s="14"/>
      <c r="I12" s="14"/>
      <c r="J12" s="14"/>
      <c r="K12" s="14"/>
    </row>
    <row r="13" spans="1:11" ht="12" customHeight="1">
      <c r="A13" s="15" t="s">
        <v>211</v>
      </c>
      <c r="B13" s="15" t="s">
        <v>212</v>
      </c>
      <c r="C13" s="17"/>
      <c r="D13" s="9"/>
      <c r="E13" s="9"/>
      <c r="F13" s="9"/>
      <c r="G13" s="10"/>
      <c r="H13" s="14"/>
      <c r="I13" s="14"/>
      <c r="J13" s="14"/>
      <c r="K13" s="14"/>
    </row>
    <row r="14" spans="1:11" ht="12" customHeight="1">
      <c r="A14" s="15" t="s">
        <v>213</v>
      </c>
      <c r="B14" s="15" t="s">
        <v>214</v>
      </c>
      <c r="C14" s="17"/>
      <c r="D14" s="9"/>
      <c r="E14" s="9"/>
      <c r="F14" s="9"/>
      <c r="G14" s="10"/>
      <c r="H14" s="14"/>
      <c r="I14" s="14"/>
      <c r="J14" s="14"/>
      <c r="K14" s="14"/>
    </row>
    <row r="15" spans="1:11" ht="12" customHeight="1">
      <c r="A15" s="15" t="s">
        <v>215</v>
      </c>
      <c r="B15" s="15" t="s">
        <v>216</v>
      </c>
      <c r="C15" s="17"/>
      <c r="D15" s="9"/>
      <c r="E15" s="9"/>
      <c r="F15" s="9"/>
      <c r="G15" s="10"/>
      <c r="H15" s="14"/>
      <c r="I15" s="14"/>
      <c r="J15" s="14"/>
      <c r="K15" s="14"/>
    </row>
    <row r="16" spans="1:11" ht="12" customHeight="1">
      <c r="A16" s="15" t="s">
        <v>217</v>
      </c>
      <c r="B16" s="15" t="s">
        <v>218</v>
      </c>
      <c r="C16" s="17"/>
      <c r="D16" s="9"/>
      <c r="E16" s="9"/>
      <c r="F16" s="9"/>
      <c r="G16" s="10"/>
      <c r="H16" s="14"/>
      <c r="I16" s="14"/>
      <c r="J16" s="14"/>
      <c r="K16" s="14"/>
    </row>
    <row r="17" spans="1:11" ht="12" customHeight="1">
      <c r="A17" s="15" t="s">
        <v>219</v>
      </c>
      <c r="B17" s="15" t="s">
        <v>220</v>
      </c>
      <c r="C17" s="17"/>
      <c r="D17" s="9"/>
      <c r="E17" s="9"/>
      <c r="F17" s="9"/>
      <c r="G17" s="10"/>
      <c r="H17" s="14"/>
      <c r="I17" s="14"/>
      <c r="J17" s="14"/>
      <c r="K17" s="14"/>
    </row>
    <row r="18" spans="1:11" ht="12" customHeight="1">
      <c r="A18" s="15" t="s">
        <v>221</v>
      </c>
      <c r="B18" s="15" t="s">
        <v>222</v>
      </c>
      <c r="C18" s="17"/>
      <c r="D18" s="9"/>
      <c r="E18" s="9"/>
      <c r="F18" s="9"/>
      <c r="G18" s="10"/>
      <c r="H18" s="14"/>
      <c r="I18" s="14"/>
      <c r="J18" s="14"/>
      <c r="K18" s="14"/>
    </row>
    <row r="19" spans="1:11" ht="12" customHeight="1">
      <c r="A19" s="15" t="s">
        <v>223</v>
      </c>
      <c r="B19" s="15" t="s">
        <v>224</v>
      </c>
      <c r="C19" s="17"/>
      <c r="D19" s="9"/>
      <c r="E19" s="9"/>
      <c r="F19" s="9"/>
      <c r="G19" s="10"/>
      <c r="H19" s="14"/>
      <c r="I19" s="14"/>
      <c r="J19" s="14"/>
      <c r="K19" s="14"/>
    </row>
    <row r="20" spans="1:11" ht="12" customHeight="1">
      <c r="A20" s="15" t="s">
        <v>225</v>
      </c>
      <c r="B20" s="15" t="s">
        <v>226</v>
      </c>
      <c r="C20" s="17"/>
      <c r="D20" s="9"/>
      <c r="E20" s="9"/>
      <c r="F20" s="9"/>
      <c r="G20" s="10"/>
      <c r="H20" s="14"/>
      <c r="I20" s="14"/>
      <c r="J20" s="14"/>
      <c r="K20" s="14"/>
    </row>
    <row r="21" spans="1:11" ht="12" customHeight="1">
      <c r="A21" s="15" t="s">
        <v>227</v>
      </c>
      <c r="B21" s="15" t="s">
        <v>228</v>
      </c>
      <c r="C21" s="18"/>
      <c r="D21" s="11"/>
      <c r="E21" s="11"/>
      <c r="F21" s="11"/>
      <c r="G21" s="12"/>
      <c r="H21" s="14"/>
      <c r="I21" s="14"/>
      <c r="J21" s="14"/>
      <c r="K21" s="14"/>
    </row>
  </sheetData>
  <mergeCells count="2">
    <mergeCell ref="A1:H1"/>
    <mergeCell ref="A2:H2"/>
  </mergeCells>
  <conditionalFormatting sqref="C5:C21">
    <cfRule type="expression" dxfId="14" priority="1">
      <formula>OR(C5="Unknown",C5="")</formula>
    </cfRule>
    <cfRule type="expression" dxfId="13" priority="2">
      <formula>C5="Included"</formula>
    </cfRule>
    <cfRule type="expression" dxfId="12" priority="3">
      <formula>C5="Excluded"</formula>
    </cfRule>
  </conditionalFormatting>
  <pageMargins left="0.7" right="0.7" top="0.75" bottom="0.75" header="0.3" footer="0.3"/>
  <extLst>
    <ext xmlns:x14="http://schemas.microsoft.com/office/spreadsheetml/2009/9/main" uri="{CCE6A557-97BC-4b89-ADB6-D9C93CAAB3DF}">
      <x14:dataValidations xmlns:xm="http://schemas.microsoft.com/office/excel/2006/main" count="2">
        <x14:dataValidation type="list" xr:uid="{00000000-0002-0000-0400-000000000000}">
          <x14:formula1>
            <xm:f>Lists!$C$5:$C$7</xm:f>
          </x14:formula1>
          <xm:sqref>C5:C21</xm:sqref>
        </x14:dataValidation>
        <x14:dataValidation type="list" xr:uid="{00000000-0002-0000-0400-000001000000}">
          <x14:formula1>
            <xm:f>Lists!$D$5:$D$8</xm:f>
          </x14:formula1>
          <xm:sqref>E5:E21</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O124"/>
  <sheetViews>
    <sheetView workbookViewId="0">
      <selection activeCell="N8" sqref="N8"/>
    </sheetView>
  </sheetViews>
  <sheetFormatPr defaultRowHeight="14"/>
  <cols>
    <col min="1" max="1" width="24" customWidth="1"/>
    <col min="2" max="2" width="18" customWidth="1"/>
    <col min="3" max="3" width="16" customWidth="1"/>
    <col min="4" max="4" width="14.9140625" customWidth="1"/>
    <col min="5" max="5" width="20" customWidth="1"/>
    <col min="6" max="6" width="19.75" customWidth="1"/>
    <col min="7" max="7" width="12" customWidth="1"/>
    <col min="8" max="8" width="16" customWidth="1"/>
    <col min="9" max="9" width="14" customWidth="1"/>
    <col min="10" max="10" width="22" customWidth="1"/>
    <col min="11" max="11" width="24" customWidth="1"/>
    <col min="13" max="13" width="22" customWidth="1"/>
    <col min="14" max="14" width="14" customWidth="1"/>
    <col min="15" max="15" width="40" customWidth="1"/>
  </cols>
  <sheetData>
    <row r="1" spans="1:15" ht="35.5" customHeight="1">
      <c r="A1" s="26" t="s">
        <v>229</v>
      </c>
      <c r="B1" s="26"/>
      <c r="C1" s="26"/>
      <c r="D1" s="26"/>
      <c r="E1" s="26"/>
      <c r="F1" s="26"/>
      <c r="G1" s="26"/>
      <c r="H1" s="26"/>
      <c r="I1" s="14"/>
      <c r="J1" s="14"/>
      <c r="K1" s="14"/>
      <c r="L1" s="14"/>
      <c r="M1" s="14"/>
      <c r="N1" s="14"/>
      <c r="O1" s="14"/>
    </row>
    <row r="2" spans="1:15" ht="27" customHeight="1">
      <c r="A2" s="38" t="s">
        <v>230</v>
      </c>
      <c r="B2" s="38"/>
      <c r="C2" s="38"/>
      <c r="D2" s="38"/>
      <c r="E2" s="38"/>
      <c r="F2" s="38"/>
      <c r="G2" s="38"/>
      <c r="H2" s="38"/>
      <c r="I2" s="14"/>
      <c r="J2" s="14"/>
      <c r="K2" s="14"/>
      <c r="L2" s="14"/>
      <c r="M2" s="14"/>
      <c r="N2" s="14"/>
      <c r="O2" s="14"/>
    </row>
    <row r="3" spans="1:15" ht="12" customHeight="1">
      <c r="A3" s="14"/>
      <c r="B3" s="14"/>
      <c r="C3" s="14"/>
      <c r="D3" s="14"/>
      <c r="E3" s="14"/>
      <c r="F3" s="14"/>
      <c r="G3" s="14"/>
      <c r="H3" s="14"/>
      <c r="I3" s="14"/>
      <c r="J3" s="14"/>
      <c r="K3" s="14"/>
      <c r="L3" s="14"/>
      <c r="M3" s="14"/>
      <c r="N3" s="14"/>
      <c r="O3" s="14"/>
    </row>
    <row r="4" spans="1:15" ht="12" customHeight="1">
      <c r="A4" s="21" t="s">
        <v>231</v>
      </c>
      <c r="B4" s="21" t="s">
        <v>232</v>
      </c>
      <c r="C4" s="21" t="s">
        <v>233</v>
      </c>
      <c r="D4" s="21" t="s">
        <v>493</v>
      </c>
      <c r="E4" s="21" t="s">
        <v>235</v>
      </c>
      <c r="F4" s="21" t="s">
        <v>494</v>
      </c>
      <c r="G4" s="21" t="s">
        <v>236</v>
      </c>
      <c r="H4" s="21" t="s">
        <v>237</v>
      </c>
      <c r="I4" s="21" t="s">
        <v>238</v>
      </c>
      <c r="J4" s="21" t="s">
        <v>239</v>
      </c>
      <c r="K4" s="21" t="s">
        <v>240</v>
      </c>
      <c r="L4" s="14"/>
      <c r="M4" s="19" t="s">
        <v>241</v>
      </c>
      <c r="N4" s="19"/>
      <c r="O4" s="19"/>
    </row>
    <row r="5" spans="1:15" ht="12" customHeight="1">
      <c r="A5" s="41"/>
      <c r="B5" s="41"/>
      <c r="C5" s="41"/>
      <c r="D5" s="41"/>
      <c r="E5" s="41"/>
      <c r="F5" s="41"/>
      <c r="G5" s="41"/>
      <c r="H5" s="42"/>
      <c r="I5" s="42"/>
      <c r="J5" s="41"/>
      <c r="K5" s="41"/>
      <c r="L5" s="14"/>
      <c r="M5" s="15" t="s">
        <v>242</v>
      </c>
      <c r="N5" s="13" cm="1">
        <f t="array" ref="N5">SUMPRODUCT(--(A5:A124&lt;&gt;""),--(E5:E124=""))</f>
        <v>0</v>
      </c>
      <c r="O5" s="4" t="s">
        <v>243</v>
      </c>
    </row>
    <row r="6" spans="1:15" ht="12" customHeight="1">
      <c r="A6" s="41"/>
      <c r="B6" s="41"/>
      <c r="C6" s="41"/>
      <c r="D6" s="41"/>
      <c r="E6" s="41"/>
      <c r="F6" s="41"/>
      <c r="G6" s="41"/>
      <c r="H6" s="42"/>
      <c r="I6" s="42"/>
      <c r="J6" s="41"/>
      <c r="K6" s="41"/>
      <c r="L6" s="14"/>
      <c r="M6" s="15" t="s">
        <v>244</v>
      </c>
      <c r="N6" s="13">
        <f>COUNTIF(F5:F124,"Proxy")</f>
        <v>0</v>
      </c>
      <c r="O6" s="4" t="s">
        <v>245</v>
      </c>
    </row>
    <row r="7" spans="1:15" ht="12" customHeight="1">
      <c r="A7" s="41"/>
      <c r="B7" s="41"/>
      <c r="C7" s="41"/>
      <c r="D7" s="41"/>
      <c r="E7" s="41"/>
      <c r="F7" s="41"/>
      <c r="G7" s="41"/>
      <c r="H7" s="42"/>
      <c r="I7" s="42"/>
      <c r="J7" s="41"/>
      <c r="K7" s="41"/>
      <c r="L7" s="14"/>
      <c r="M7" s="15" t="s">
        <v>246</v>
      </c>
      <c r="N7" s="13">
        <f>SUMPRODUCT(--(A5:A124&lt;&gt;""),--(J5:J124=""))</f>
        <v>0</v>
      </c>
      <c r="O7" s="4" t="s">
        <v>247</v>
      </c>
    </row>
    <row r="8" spans="1:15" ht="12" customHeight="1">
      <c r="A8" s="41"/>
      <c r="B8" s="41"/>
      <c r="C8" s="41"/>
      <c r="D8" s="41"/>
      <c r="E8" s="41"/>
      <c r="F8" s="41"/>
      <c r="G8" s="41"/>
      <c r="H8" s="42"/>
      <c r="I8" s="42"/>
      <c r="J8" s="41"/>
      <c r="K8" s="41"/>
      <c r="L8" s="14"/>
      <c r="M8" s="15" t="s">
        <v>248</v>
      </c>
      <c r="N8" s="13">
        <f>COUNTIF(H5:H124,"&gt;0")</f>
        <v>0</v>
      </c>
      <c r="O8" s="4" t="s">
        <v>249</v>
      </c>
    </row>
    <row r="9" spans="1:15" ht="12" customHeight="1">
      <c r="A9" s="41"/>
      <c r="B9" s="41"/>
      <c r="C9" s="41"/>
      <c r="D9" s="41"/>
      <c r="E9" s="41"/>
      <c r="F9" s="41"/>
      <c r="G9" s="41"/>
      <c r="H9" s="42"/>
      <c r="I9" s="42"/>
      <c r="J9" s="41"/>
      <c r="K9" s="41"/>
      <c r="L9" s="14"/>
      <c r="M9" s="15" t="s">
        <v>250</v>
      </c>
      <c r="N9" s="13">
        <f>COUNTA(A5:A124)</f>
        <v>0</v>
      </c>
      <c r="O9" s="4" t="s">
        <v>251</v>
      </c>
    </row>
    <row r="10" spans="1:15" ht="12" customHeight="1">
      <c r="A10" s="41"/>
      <c r="B10" s="41"/>
      <c r="C10" s="41"/>
      <c r="D10" s="41"/>
      <c r="E10" s="41"/>
      <c r="F10" s="41"/>
      <c r="G10" s="41"/>
      <c r="H10" s="42"/>
      <c r="I10" s="42"/>
      <c r="J10" s="41"/>
      <c r="K10" s="41"/>
      <c r="L10" s="14"/>
      <c r="M10" s="14"/>
      <c r="N10" s="14"/>
      <c r="O10" s="14"/>
    </row>
    <row r="11" spans="1:15" ht="12" customHeight="1">
      <c r="A11" s="41"/>
      <c r="B11" s="41"/>
      <c r="C11" s="41"/>
      <c r="D11" s="41"/>
      <c r="E11" s="41"/>
      <c r="F11" s="41"/>
      <c r="G11" s="41"/>
      <c r="H11" s="42"/>
      <c r="I11" s="42"/>
      <c r="J11" s="41"/>
      <c r="K11" s="41"/>
      <c r="L11" s="14"/>
      <c r="M11" s="14"/>
      <c r="N11" s="14"/>
      <c r="O11" s="14"/>
    </row>
    <row r="12" spans="1:15" ht="12" customHeight="1">
      <c r="A12" s="41"/>
      <c r="B12" s="41"/>
      <c r="C12" s="41"/>
      <c r="D12" s="41"/>
      <c r="E12" s="41"/>
      <c r="F12" s="41"/>
      <c r="G12" s="41"/>
      <c r="H12" s="42"/>
      <c r="I12" s="42"/>
      <c r="J12" s="41"/>
      <c r="K12" s="41"/>
      <c r="L12" s="14"/>
      <c r="M12" s="14"/>
      <c r="N12" s="14"/>
      <c r="O12" s="14"/>
    </row>
    <row r="13" spans="1:15" ht="12" customHeight="1">
      <c r="A13" s="41"/>
      <c r="B13" s="41"/>
      <c r="C13" s="41"/>
      <c r="D13" s="41"/>
      <c r="E13" s="41"/>
      <c r="F13" s="41"/>
      <c r="G13" s="41"/>
      <c r="H13" s="42"/>
      <c r="I13" s="42"/>
      <c r="J13" s="41"/>
      <c r="K13" s="41"/>
      <c r="L13" s="14"/>
      <c r="M13" s="14"/>
      <c r="N13" s="14"/>
      <c r="O13" s="14"/>
    </row>
    <row r="14" spans="1:15" ht="12" customHeight="1">
      <c r="A14" s="41"/>
      <c r="B14" s="41"/>
      <c r="C14" s="41"/>
      <c r="D14" s="41"/>
      <c r="E14" s="41"/>
      <c r="F14" s="41"/>
      <c r="G14" s="41"/>
      <c r="H14" s="42"/>
      <c r="I14" s="42"/>
      <c r="J14" s="41"/>
      <c r="K14" s="41"/>
      <c r="L14" s="14"/>
      <c r="M14" s="14"/>
      <c r="N14" s="14"/>
      <c r="O14" s="14"/>
    </row>
    <row r="15" spans="1:15" ht="12" customHeight="1">
      <c r="A15" s="41"/>
      <c r="B15" s="41"/>
      <c r="C15" s="41"/>
      <c r="D15" s="41"/>
      <c r="E15" s="41"/>
      <c r="F15" s="41"/>
      <c r="G15" s="41"/>
      <c r="H15" s="42"/>
      <c r="I15" s="42"/>
      <c r="J15" s="41"/>
      <c r="K15" s="41"/>
      <c r="L15" s="14"/>
      <c r="M15" s="14"/>
      <c r="N15" s="14"/>
      <c r="O15" s="14"/>
    </row>
    <row r="16" spans="1:15" ht="12" customHeight="1">
      <c r="A16" s="41"/>
      <c r="B16" s="41"/>
      <c r="C16" s="41"/>
      <c r="D16" s="41"/>
      <c r="E16" s="41"/>
      <c r="F16" s="41"/>
      <c r="G16" s="41"/>
      <c r="H16" s="42"/>
      <c r="I16" s="42"/>
      <c r="J16" s="41"/>
      <c r="K16" s="41"/>
      <c r="L16" s="14"/>
      <c r="M16" s="14"/>
      <c r="N16" s="14"/>
      <c r="O16" s="14"/>
    </row>
    <row r="17" spans="1:15" ht="12" customHeight="1">
      <c r="A17" s="41"/>
      <c r="B17" s="41"/>
      <c r="C17" s="41"/>
      <c r="D17" s="41"/>
      <c r="E17" s="41"/>
      <c r="F17" s="41"/>
      <c r="G17" s="41"/>
      <c r="H17" s="42"/>
      <c r="I17" s="42"/>
      <c r="J17" s="41"/>
      <c r="K17" s="41"/>
      <c r="L17" s="14"/>
      <c r="M17" s="14"/>
      <c r="N17" s="14"/>
      <c r="O17" s="14"/>
    </row>
    <row r="18" spans="1:15" ht="12" customHeight="1">
      <c r="A18" s="41"/>
      <c r="B18" s="41"/>
      <c r="C18" s="41"/>
      <c r="D18" s="41"/>
      <c r="E18" s="41"/>
      <c r="F18" s="41"/>
      <c r="G18" s="41"/>
      <c r="H18" s="42"/>
      <c r="I18" s="42"/>
      <c r="J18" s="41"/>
      <c r="K18" s="41"/>
      <c r="L18" s="14"/>
      <c r="M18" s="14"/>
      <c r="N18" s="14"/>
      <c r="O18" s="14"/>
    </row>
    <row r="19" spans="1:15" ht="12" customHeight="1">
      <c r="A19" s="41"/>
      <c r="B19" s="41"/>
      <c r="C19" s="41"/>
      <c r="D19" s="41"/>
      <c r="E19" s="41"/>
      <c r="F19" s="41"/>
      <c r="G19" s="41"/>
      <c r="H19" s="42"/>
      <c r="I19" s="42"/>
      <c r="J19" s="41"/>
      <c r="K19" s="41"/>
      <c r="L19" s="14"/>
      <c r="M19" s="14"/>
      <c r="N19" s="14"/>
      <c r="O19" s="14"/>
    </row>
    <row r="20" spans="1:15" ht="12" customHeight="1">
      <c r="A20" s="41"/>
      <c r="B20" s="41"/>
      <c r="C20" s="41"/>
      <c r="D20" s="41"/>
      <c r="E20" s="41"/>
      <c r="F20" s="41"/>
      <c r="G20" s="41"/>
      <c r="H20" s="42"/>
      <c r="I20" s="42"/>
      <c r="J20" s="41"/>
      <c r="K20" s="41"/>
      <c r="L20" s="14"/>
      <c r="M20" s="14"/>
      <c r="N20" s="14"/>
      <c r="O20" s="14"/>
    </row>
    <row r="21" spans="1:15" ht="12" customHeight="1">
      <c r="A21" s="41"/>
      <c r="B21" s="41"/>
      <c r="C21" s="41"/>
      <c r="D21" s="41"/>
      <c r="E21" s="41"/>
      <c r="F21" s="41"/>
      <c r="G21" s="41"/>
      <c r="H21" s="42"/>
      <c r="I21" s="42"/>
      <c r="J21" s="41"/>
      <c r="K21" s="41"/>
      <c r="L21" s="14"/>
      <c r="M21" s="14"/>
      <c r="N21" s="14"/>
      <c r="O21" s="14"/>
    </row>
    <row r="22" spans="1:15" ht="12" customHeight="1">
      <c r="A22" s="41"/>
      <c r="B22" s="41"/>
      <c r="C22" s="41"/>
      <c r="D22" s="41"/>
      <c r="E22" s="41"/>
      <c r="F22" s="41"/>
      <c r="G22" s="41"/>
      <c r="H22" s="42"/>
      <c r="I22" s="42"/>
      <c r="J22" s="41"/>
      <c r="K22" s="41"/>
      <c r="L22" s="14"/>
      <c r="M22" s="14"/>
      <c r="N22" s="14"/>
      <c r="O22" s="14"/>
    </row>
    <row r="23" spans="1:15" ht="12" customHeight="1">
      <c r="A23" s="41"/>
      <c r="B23" s="41"/>
      <c r="C23" s="41"/>
      <c r="D23" s="41"/>
      <c r="E23" s="41"/>
      <c r="F23" s="41"/>
      <c r="G23" s="41"/>
      <c r="H23" s="42"/>
      <c r="I23" s="42"/>
      <c r="J23" s="41"/>
      <c r="K23" s="41"/>
      <c r="L23" s="14"/>
      <c r="M23" s="14"/>
      <c r="N23" s="14"/>
      <c r="O23" s="14"/>
    </row>
    <row r="24" spans="1:15" ht="12" customHeight="1">
      <c r="A24" s="41"/>
      <c r="B24" s="41"/>
      <c r="C24" s="41"/>
      <c r="D24" s="41"/>
      <c r="E24" s="41"/>
      <c r="F24" s="41"/>
      <c r="G24" s="41"/>
      <c r="H24" s="42"/>
      <c r="I24" s="42"/>
      <c r="J24" s="41"/>
      <c r="K24" s="41"/>
      <c r="L24" s="14"/>
      <c r="M24" s="14"/>
      <c r="N24" s="14"/>
      <c r="O24" s="14"/>
    </row>
    <row r="25" spans="1:15" ht="12" customHeight="1">
      <c r="A25" s="41"/>
      <c r="B25" s="41"/>
      <c r="C25" s="41"/>
      <c r="D25" s="41"/>
      <c r="E25" s="41"/>
      <c r="F25" s="41"/>
      <c r="G25" s="41"/>
      <c r="H25" s="42"/>
      <c r="I25" s="42"/>
      <c r="J25" s="41"/>
      <c r="K25" s="41"/>
      <c r="L25" s="14"/>
      <c r="M25" s="14"/>
      <c r="N25" s="14"/>
      <c r="O25" s="14"/>
    </row>
    <row r="26" spans="1:15" ht="12" customHeight="1">
      <c r="A26" s="41"/>
      <c r="B26" s="41"/>
      <c r="C26" s="41"/>
      <c r="D26" s="41"/>
      <c r="E26" s="41"/>
      <c r="F26" s="41"/>
      <c r="G26" s="41"/>
      <c r="H26" s="42"/>
      <c r="I26" s="42"/>
      <c r="J26" s="41"/>
      <c r="K26" s="41"/>
      <c r="L26" s="14"/>
      <c r="M26" s="14"/>
      <c r="N26" s="14"/>
      <c r="O26" s="14"/>
    </row>
    <row r="27" spans="1:15" ht="12" customHeight="1">
      <c r="A27" s="41"/>
      <c r="B27" s="41"/>
      <c r="C27" s="41"/>
      <c r="D27" s="41"/>
      <c r="E27" s="41"/>
      <c r="F27" s="41"/>
      <c r="G27" s="41"/>
      <c r="H27" s="42"/>
      <c r="I27" s="42"/>
      <c r="J27" s="41"/>
      <c r="K27" s="41"/>
      <c r="L27" s="14"/>
      <c r="M27" s="14"/>
      <c r="N27" s="14"/>
      <c r="O27" s="14"/>
    </row>
    <row r="28" spans="1:15" ht="12" customHeight="1">
      <c r="A28" s="41"/>
      <c r="B28" s="41"/>
      <c r="C28" s="41"/>
      <c r="D28" s="41"/>
      <c r="E28" s="41"/>
      <c r="F28" s="41"/>
      <c r="G28" s="41"/>
      <c r="H28" s="42"/>
      <c r="I28" s="42"/>
      <c r="J28" s="41"/>
      <c r="K28" s="41"/>
      <c r="L28" s="14"/>
      <c r="M28" s="14"/>
      <c r="N28" s="14"/>
      <c r="O28" s="14"/>
    </row>
    <row r="29" spans="1:15" ht="12" customHeight="1">
      <c r="A29" s="41"/>
      <c r="B29" s="41"/>
      <c r="C29" s="41"/>
      <c r="D29" s="41"/>
      <c r="E29" s="41"/>
      <c r="F29" s="41"/>
      <c r="G29" s="41"/>
      <c r="H29" s="42"/>
      <c r="I29" s="42"/>
      <c r="J29" s="41"/>
      <c r="K29" s="41"/>
      <c r="L29" s="14"/>
      <c r="M29" s="14"/>
      <c r="N29" s="14"/>
      <c r="O29" s="14"/>
    </row>
    <row r="30" spans="1:15" ht="12" customHeight="1">
      <c r="A30" s="41"/>
      <c r="B30" s="41"/>
      <c r="C30" s="41"/>
      <c r="D30" s="41"/>
      <c r="E30" s="41"/>
      <c r="F30" s="41"/>
      <c r="G30" s="41"/>
      <c r="H30" s="42"/>
      <c r="I30" s="42"/>
      <c r="J30" s="41"/>
      <c r="K30" s="41"/>
      <c r="L30" s="14"/>
      <c r="M30" s="14"/>
      <c r="N30" s="14"/>
      <c r="O30" s="14"/>
    </row>
    <row r="31" spans="1:15" ht="12" customHeight="1">
      <c r="A31" s="41"/>
      <c r="B31" s="41"/>
      <c r="C31" s="41"/>
      <c r="D31" s="41"/>
      <c r="E31" s="41"/>
      <c r="F31" s="41"/>
      <c r="G31" s="41"/>
      <c r="H31" s="42"/>
      <c r="I31" s="42"/>
      <c r="J31" s="41"/>
      <c r="K31" s="41"/>
      <c r="L31" s="14"/>
      <c r="M31" s="14"/>
      <c r="N31" s="14"/>
      <c r="O31" s="14"/>
    </row>
    <row r="32" spans="1:15" ht="12" customHeight="1">
      <c r="A32" s="41"/>
      <c r="B32" s="41"/>
      <c r="C32" s="41"/>
      <c r="D32" s="41"/>
      <c r="E32" s="41"/>
      <c r="F32" s="41"/>
      <c r="G32" s="41"/>
      <c r="H32" s="42"/>
      <c r="I32" s="42"/>
      <c r="J32" s="41"/>
      <c r="K32" s="41"/>
      <c r="L32" s="14"/>
      <c r="M32" s="14"/>
      <c r="N32" s="14"/>
      <c r="O32" s="14"/>
    </row>
    <row r="33" spans="1:15" ht="12" customHeight="1">
      <c r="A33" s="41"/>
      <c r="B33" s="41"/>
      <c r="C33" s="41"/>
      <c r="D33" s="41"/>
      <c r="E33" s="41"/>
      <c r="F33" s="41"/>
      <c r="G33" s="41"/>
      <c r="H33" s="42"/>
      <c r="I33" s="42"/>
      <c r="J33" s="41"/>
      <c r="K33" s="41"/>
      <c r="L33" s="14"/>
      <c r="M33" s="14"/>
      <c r="N33" s="14"/>
      <c r="O33" s="14"/>
    </row>
    <row r="34" spans="1:15" ht="12" customHeight="1">
      <c r="A34" s="41"/>
      <c r="B34" s="41"/>
      <c r="C34" s="41"/>
      <c r="D34" s="41"/>
      <c r="E34" s="41"/>
      <c r="F34" s="41"/>
      <c r="G34" s="41"/>
      <c r="H34" s="42"/>
      <c r="I34" s="42"/>
      <c r="J34" s="41"/>
      <c r="K34" s="41"/>
      <c r="L34" s="14"/>
      <c r="M34" s="14"/>
      <c r="N34" s="14"/>
      <c r="O34" s="14"/>
    </row>
    <row r="35" spans="1:15" ht="12" customHeight="1">
      <c r="A35" s="41"/>
      <c r="B35" s="41"/>
      <c r="C35" s="41"/>
      <c r="D35" s="41"/>
      <c r="E35" s="41"/>
      <c r="F35" s="41"/>
      <c r="G35" s="41"/>
      <c r="H35" s="42"/>
      <c r="I35" s="42"/>
      <c r="J35" s="41"/>
      <c r="K35" s="41"/>
      <c r="L35" s="14"/>
      <c r="M35" s="14"/>
      <c r="N35" s="14"/>
      <c r="O35" s="14"/>
    </row>
    <row r="36" spans="1:15" ht="12" customHeight="1">
      <c r="A36" s="41"/>
      <c r="B36" s="41"/>
      <c r="C36" s="41"/>
      <c r="D36" s="41"/>
      <c r="E36" s="41"/>
      <c r="F36" s="41"/>
      <c r="G36" s="41"/>
      <c r="H36" s="42"/>
      <c r="I36" s="42"/>
      <c r="J36" s="41"/>
      <c r="K36" s="41"/>
      <c r="L36" s="14"/>
      <c r="M36" s="14"/>
      <c r="N36" s="14"/>
      <c r="O36" s="14"/>
    </row>
    <row r="37" spans="1:15" ht="12" customHeight="1">
      <c r="A37" s="41"/>
      <c r="B37" s="41"/>
      <c r="C37" s="41"/>
      <c r="D37" s="41"/>
      <c r="E37" s="41"/>
      <c r="F37" s="41"/>
      <c r="G37" s="41"/>
      <c r="H37" s="42"/>
      <c r="I37" s="42"/>
      <c r="J37" s="41"/>
      <c r="K37" s="41"/>
      <c r="L37" s="14"/>
      <c r="M37" s="14"/>
      <c r="N37" s="14"/>
      <c r="O37" s="14"/>
    </row>
    <row r="38" spans="1:15" ht="12" customHeight="1">
      <c r="A38" s="41"/>
      <c r="B38" s="41"/>
      <c r="C38" s="41"/>
      <c r="D38" s="41"/>
      <c r="E38" s="41"/>
      <c r="F38" s="41"/>
      <c r="G38" s="41"/>
      <c r="H38" s="42"/>
      <c r="I38" s="42"/>
      <c r="J38" s="41"/>
      <c r="K38" s="41"/>
      <c r="L38" s="14"/>
      <c r="M38" s="14"/>
      <c r="N38" s="14"/>
      <c r="O38" s="14"/>
    </row>
    <row r="39" spans="1:15" ht="12" customHeight="1">
      <c r="A39" s="41"/>
      <c r="B39" s="41"/>
      <c r="C39" s="41"/>
      <c r="D39" s="41"/>
      <c r="E39" s="41"/>
      <c r="F39" s="41"/>
      <c r="G39" s="41"/>
      <c r="H39" s="42"/>
      <c r="I39" s="42"/>
      <c r="J39" s="41"/>
      <c r="K39" s="41"/>
      <c r="L39" s="14"/>
      <c r="M39" s="14"/>
      <c r="N39" s="14"/>
      <c r="O39" s="14"/>
    </row>
    <row r="40" spans="1:15" ht="12" customHeight="1">
      <c r="A40" s="41"/>
      <c r="B40" s="41"/>
      <c r="C40" s="41"/>
      <c r="D40" s="41"/>
      <c r="E40" s="41"/>
      <c r="F40" s="41"/>
      <c r="G40" s="41"/>
      <c r="H40" s="42"/>
      <c r="I40" s="42"/>
      <c r="J40" s="41"/>
      <c r="K40" s="41"/>
      <c r="L40" s="14"/>
      <c r="M40" s="14"/>
      <c r="N40" s="14"/>
      <c r="O40" s="14"/>
    </row>
    <row r="41" spans="1:15" ht="12" customHeight="1">
      <c r="A41" s="41"/>
      <c r="B41" s="41"/>
      <c r="C41" s="41"/>
      <c r="D41" s="41"/>
      <c r="E41" s="41"/>
      <c r="F41" s="41"/>
      <c r="G41" s="41"/>
      <c r="H41" s="42"/>
      <c r="I41" s="42"/>
      <c r="J41" s="41"/>
      <c r="K41" s="41"/>
      <c r="L41" s="14"/>
      <c r="M41" s="14"/>
      <c r="N41" s="14"/>
      <c r="O41" s="14"/>
    </row>
    <row r="42" spans="1:15" ht="12" customHeight="1">
      <c r="A42" s="41"/>
      <c r="B42" s="41"/>
      <c r="C42" s="41"/>
      <c r="D42" s="41"/>
      <c r="E42" s="41"/>
      <c r="F42" s="41"/>
      <c r="G42" s="41"/>
      <c r="H42" s="42"/>
      <c r="I42" s="42"/>
      <c r="J42" s="41"/>
      <c r="K42" s="41"/>
      <c r="L42" s="14"/>
      <c r="M42" s="14"/>
      <c r="N42" s="14"/>
      <c r="O42" s="14"/>
    </row>
    <row r="43" spans="1:15" ht="12" customHeight="1">
      <c r="A43" s="41"/>
      <c r="B43" s="41"/>
      <c r="C43" s="41"/>
      <c r="D43" s="41"/>
      <c r="E43" s="41"/>
      <c r="F43" s="41"/>
      <c r="G43" s="41"/>
      <c r="H43" s="42"/>
      <c r="I43" s="42"/>
      <c r="J43" s="41"/>
      <c r="K43" s="41"/>
      <c r="L43" s="14"/>
      <c r="M43" s="14"/>
      <c r="N43" s="14"/>
      <c r="O43" s="14"/>
    </row>
    <row r="44" spans="1:15" ht="12" customHeight="1">
      <c r="A44" s="41"/>
      <c r="B44" s="41"/>
      <c r="C44" s="41"/>
      <c r="D44" s="41"/>
      <c r="E44" s="41"/>
      <c r="F44" s="41"/>
      <c r="G44" s="41"/>
      <c r="H44" s="42"/>
      <c r="I44" s="42"/>
      <c r="J44" s="41"/>
      <c r="K44" s="41"/>
      <c r="L44" s="14"/>
      <c r="M44" s="14"/>
      <c r="N44" s="14"/>
      <c r="O44" s="14"/>
    </row>
    <row r="45" spans="1:15" ht="12" customHeight="1">
      <c r="A45" s="41"/>
      <c r="B45" s="41"/>
      <c r="C45" s="41"/>
      <c r="D45" s="41"/>
      <c r="E45" s="41"/>
      <c r="F45" s="41"/>
      <c r="G45" s="41"/>
      <c r="H45" s="42"/>
      <c r="I45" s="42"/>
      <c r="J45" s="41"/>
      <c r="K45" s="41"/>
      <c r="L45" s="14"/>
      <c r="M45" s="14"/>
      <c r="N45" s="14"/>
      <c r="O45" s="14"/>
    </row>
    <row r="46" spans="1:15" ht="12" customHeight="1">
      <c r="A46" s="41"/>
      <c r="B46" s="41"/>
      <c r="C46" s="41"/>
      <c r="D46" s="41"/>
      <c r="E46" s="41"/>
      <c r="F46" s="41"/>
      <c r="G46" s="41"/>
      <c r="H46" s="42"/>
      <c r="I46" s="42"/>
      <c r="J46" s="41"/>
      <c r="K46" s="41"/>
      <c r="L46" s="14"/>
      <c r="M46" s="14"/>
      <c r="N46" s="14"/>
      <c r="O46" s="14"/>
    </row>
    <row r="47" spans="1:15" ht="12" customHeight="1">
      <c r="A47" s="41"/>
      <c r="B47" s="41"/>
      <c r="C47" s="41"/>
      <c r="D47" s="41"/>
      <c r="E47" s="41"/>
      <c r="F47" s="41"/>
      <c r="G47" s="41"/>
      <c r="H47" s="42"/>
      <c r="I47" s="42"/>
      <c r="J47" s="41"/>
      <c r="K47" s="41"/>
      <c r="L47" s="14"/>
      <c r="M47" s="14"/>
      <c r="N47" s="14"/>
      <c r="O47" s="14"/>
    </row>
    <row r="48" spans="1:15" ht="12" customHeight="1">
      <c r="A48" s="41"/>
      <c r="B48" s="41"/>
      <c r="C48" s="41"/>
      <c r="D48" s="41"/>
      <c r="E48" s="41"/>
      <c r="F48" s="41"/>
      <c r="G48" s="41"/>
      <c r="H48" s="42"/>
      <c r="I48" s="42"/>
      <c r="J48" s="41"/>
      <c r="K48" s="41"/>
      <c r="L48" s="14"/>
      <c r="M48" s="14"/>
      <c r="N48" s="14"/>
      <c r="O48" s="14"/>
    </row>
    <row r="49" spans="1:15" ht="12" customHeight="1">
      <c r="A49" s="41"/>
      <c r="B49" s="41"/>
      <c r="C49" s="41"/>
      <c r="D49" s="41"/>
      <c r="E49" s="41"/>
      <c r="F49" s="41"/>
      <c r="G49" s="41"/>
      <c r="H49" s="42"/>
      <c r="I49" s="42"/>
      <c r="J49" s="41"/>
      <c r="K49" s="41"/>
      <c r="L49" s="14"/>
      <c r="M49" s="14"/>
      <c r="N49" s="14"/>
      <c r="O49" s="14"/>
    </row>
    <row r="50" spans="1:15" ht="12" customHeight="1">
      <c r="A50" s="41"/>
      <c r="B50" s="41"/>
      <c r="C50" s="41"/>
      <c r="D50" s="41"/>
      <c r="E50" s="41"/>
      <c r="F50" s="41"/>
      <c r="G50" s="41"/>
      <c r="H50" s="42"/>
      <c r="I50" s="42"/>
      <c r="J50" s="41"/>
      <c r="K50" s="41"/>
      <c r="L50" s="14"/>
      <c r="M50" s="14"/>
      <c r="N50" s="14"/>
      <c r="O50" s="14"/>
    </row>
    <row r="51" spans="1:15" ht="12" customHeight="1">
      <c r="A51" s="41"/>
      <c r="B51" s="41"/>
      <c r="C51" s="41"/>
      <c r="D51" s="41"/>
      <c r="E51" s="41"/>
      <c r="F51" s="41"/>
      <c r="G51" s="41"/>
      <c r="H51" s="42"/>
      <c r="I51" s="42"/>
      <c r="J51" s="41"/>
      <c r="K51" s="41"/>
      <c r="L51" s="14"/>
      <c r="M51" s="14"/>
      <c r="N51" s="14"/>
      <c r="O51" s="14"/>
    </row>
    <row r="52" spans="1:15" ht="12" customHeight="1">
      <c r="A52" s="41"/>
      <c r="B52" s="41"/>
      <c r="C52" s="41"/>
      <c r="D52" s="41"/>
      <c r="E52" s="41"/>
      <c r="F52" s="41"/>
      <c r="G52" s="41"/>
      <c r="H52" s="42"/>
      <c r="I52" s="42"/>
      <c r="J52" s="41"/>
      <c r="K52" s="41"/>
      <c r="L52" s="14"/>
      <c r="M52" s="14"/>
      <c r="N52" s="14"/>
      <c r="O52" s="14"/>
    </row>
    <row r="53" spans="1:15" ht="12" customHeight="1">
      <c r="A53" s="41"/>
      <c r="B53" s="41"/>
      <c r="C53" s="41"/>
      <c r="D53" s="41"/>
      <c r="E53" s="41"/>
      <c r="F53" s="41"/>
      <c r="G53" s="41"/>
      <c r="H53" s="42"/>
      <c r="I53" s="42"/>
      <c r="J53" s="41"/>
      <c r="K53" s="41"/>
      <c r="L53" s="14"/>
      <c r="M53" s="14"/>
      <c r="N53" s="14"/>
      <c r="O53" s="14"/>
    </row>
    <row r="54" spans="1:15" ht="12" customHeight="1">
      <c r="A54" s="41"/>
      <c r="B54" s="41"/>
      <c r="C54" s="41"/>
      <c r="D54" s="41"/>
      <c r="E54" s="41"/>
      <c r="F54" s="41"/>
      <c r="G54" s="41"/>
      <c r="H54" s="42"/>
      <c r="I54" s="42"/>
      <c r="J54" s="41"/>
      <c r="K54" s="41"/>
      <c r="L54" s="14"/>
      <c r="M54" s="14"/>
      <c r="N54" s="14"/>
      <c r="O54" s="14"/>
    </row>
    <row r="55" spans="1:15" ht="12" customHeight="1">
      <c r="A55" s="41"/>
      <c r="B55" s="41"/>
      <c r="C55" s="41"/>
      <c r="D55" s="41"/>
      <c r="E55" s="41"/>
      <c r="F55" s="41"/>
      <c r="G55" s="41"/>
      <c r="H55" s="42"/>
      <c r="I55" s="42"/>
      <c r="J55" s="41"/>
      <c r="K55" s="41"/>
      <c r="L55" s="14"/>
      <c r="M55" s="14"/>
      <c r="N55" s="14"/>
      <c r="O55" s="14"/>
    </row>
    <row r="56" spans="1:15" ht="12" customHeight="1">
      <c r="A56" s="41"/>
      <c r="B56" s="41"/>
      <c r="C56" s="41"/>
      <c r="D56" s="41"/>
      <c r="E56" s="41"/>
      <c r="F56" s="41"/>
      <c r="G56" s="41"/>
      <c r="H56" s="42"/>
      <c r="I56" s="42"/>
      <c r="J56" s="41"/>
      <c r="K56" s="41"/>
      <c r="L56" s="14"/>
      <c r="M56" s="14"/>
      <c r="N56" s="14"/>
      <c r="O56" s="14"/>
    </row>
    <row r="57" spans="1:15" ht="12" customHeight="1">
      <c r="A57" s="41"/>
      <c r="B57" s="41"/>
      <c r="C57" s="41"/>
      <c r="D57" s="41"/>
      <c r="E57" s="41"/>
      <c r="F57" s="41"/>
      <c r="G57" s="41"/>
      <c r="H57" s="42"/>
      <c r="I57" s="42"/>
      <c r="J57" s="41"/>
      <c r="K57" s="41"/>
      <c r="L57" s="14"/>
      <c r="M57" s="14"/>
      <c r="N57" s="14"/>
      <c r="O57" s="14"/>
    </row>
    <row r="58" spans="1:15" ht="12" customHeight="1">
      <c r="A58" s="41"/>
      <c r="B58" s="41"/>
      <c r="C58" s="41"/>
      <c r="D58" s="41"/>
      <c r="E58" s="41"/>
      <c r="F58" s="41"/>
      <c r="G58" s="41"/>
      <c r="H58" s="42"/>
      <c r="I58" s="42"/>
      <c r="J58" s="41"/>
      <c r="K58" s="41"/>
      <c r="L58" s="14"/>
      <c r="M58" s="14"/>
      <c r="N58" s="14"/>
      <c r="O58" s="14"/>
    </row>
    <row r="59" spans="1:15" ht="12" customHeight="1">
      <c r="A59" s="41"/>
      <c r="B59" s="41"/>
      <c r="C59" s="41"/>
      <c r="D59" s="41"/>
      <c r="E59" s="41"/>
      <c r="F59" s="41"/>
      <c r="G59" s="41"/>
      <c r="H59" s="42"/>
      <c r="I59" s="42"/>
      <c r="J59" s="41"/>
      <c r="K59" s="41"/>
      <c r="L59" s="14"/>
      <c r="M59" s="14"/>
      <c r="N59" s="14"/>
      <c r="O59" s="14"/>
    </row>
    <row r="60" spans="1:15" ht="12" customHeight="1">
      <c r="A60" s="41"/>
      <c r="B60" s="41"/>
      <c r="C60" s="41"/>
      <c r="D60" s="41"/>
      <c r="E60" s="41"/>
      <c r="F60" s="41"/>
      <c r="G60" s="41"/>
      <c r="H60" s="42"/>
      <c r="I60" s="42"/>
      <c r="J60" s="41"/>
      <c r="K60" s="41"/>
      <c r="L60" s="14"/>
      <c r="M60" s="14"/>
      <c r="N60" s="14"/>
      <c r="O60" s="14"/>
    </row>
    <row r="61" spans="1:15" ht="12" customHeight="1">
      <c r="A61" s="41"/>
      <c r="B61" s="41"/>
      <c r="C61" s="41"/>
      <c r="D61" s="41"/>
      <c r="E61" s="41"/>
      <c r="F61" s="41"/>
      <c r="G61" s="41"/>
      <c r="H61" s="42"/>
      <c r="I61" s="42"/>
      <c r="J61" s="41"/>
      <c r="K61" s="41"/>
      <c r="L61" s="14"/>
      <c r="M61" s="14"/>
      <c r="N61" s="14"/>
      <c r="O61" s="14"/>
    </row>
    <row r="62" spans="1:15" ht="12" customHeight="1">
      <c r="A62" s="41"/>
      <c r="B62" s="41"/>
      <c r="C62" s="41"/>
      <c r="D62" s="41"/>
      <c r="E62" s="41"/>
      <c r="F62" s="41"/>
      <c r="G62" s="41"/>
      <c r="H62" s="42"/>
      <c r="I62" s="42"/>
      <c r="J62" s="41"/>
      <c r="K62" s="41"/>
      <c r="L62" s="14"/>
      <c r="M62" s="14"/>
      <c r="N62" s="14"/>
      <c r="O62" s="14"/>
    </row>
    <row r="63" spans="1:15" ht="12" customHeight="1">
      <c r="A63" s="41"/>
      <c r="B63" s="41"/>
      <c r="C63" s="41"/>
      <c r="D63" s="41"/>
      <c r="E63" s="41"/>
      <c r="F63" s="41"/>
      <c r="G63" s="41"/>
      <c r="H63" s="42"/>
      <c r="I63" s="42"/>
      <c r="J63" s="41"/>
      <c r="K63" s="41"/>
      <c r="L63" s="14"/>
      <c r="M63" s="14"/>
      <c r="N63" s="14"/>
      <c r="O63" s="14"/>
    </row>
    <row r="64" spans="1:15" ht="12" customHeight="1">
      <c r="A64" s="41"/>
      <c r="B64" s="41"/>
      <c r="C64" s="41"/>
      <c r="D64" s="41"/>
      <c r="E64" s="41"/>
      <c r="F64" s="41"/>
      <c r="G64" s="41"/>
      <c r="H64" s="42"/>
      <c r="I64" s="42"/>
      <c r="J64" s="41"/>
      <c r="K64" s="41"/>
      <c r="L64" s="14"/>
      <c r="M64" s="14"/>
      <c r="N64" s="14"/>
      <c r="O64" s="14"/>
    </row>
    <row r="65" spans="1:15" ht="12" customHeight="1">
      <c r="A65" s="41"/>
      <c r="B65" s="41"/>
      <c r="C65" s="41"/>
      <c r="D65" s="41"/>
      <c r="E65" s="41"/>
      <c r="F65" s="41"/>
      <c r="G65" s="41"/>
      <c r="H65" s="42"/>
      <c r="I65" s="42"/>
      <c r="J65" s="41"/>
      <c r="K65" s="41"/>
      <c r="L65" s="14"/>
      <c r="M65" s="14"/>
      <c r="N65" s="14"/>
      <c r="O65" s="14"/>
    </row>
    <row r="66" spans="1:15" ht="12" customHeight="1">
      <c r="A66" s="41"/>
      <c r="B66" s="41"/>
      <c r="C66" s="41"/>
      <c r="D66" s="41"/>
      <c r="E66" s="41"/>
      <c r="F66" s="41"/>
      <c r="G66" s="41"/>
      <c r="H66" s="42"/>
      <c r="I66" s="42"/>
      <c r="J66" s="41"/>
      <c r="K66" s="41"/>
      <c r="L66" s="14"/>
      <c r="M66" s="14"/>
      <c r="N66" s="14"/>
      <c r="O66" s="14"/>
    </row>
    <row r="67" spans="1:15" ht="12" customHeight="1">
      <c r="A67" s="41"/>
      <c r="B67" s="41"/>
      <c r="C67" s="41"/>
      <c r="D67" s="41"/>
      <c r="E67" s="41"/>
      <c r="F67" s="41"/>
      <c r="G67" s="41"/>
      <c r="H67" s="42"/>
      <c r="I67" s="42"/>
      <c r="J67" s="41"/>
      <c r="K67" s="41"/>
      <c r="L67" s="14"/>
      <c r="M67" s="14"/>
      <c r="N67" s="14"/>
      <c r="O67" s="14"/>
    </row>
    <row r="68" spans="1:15" ht="12" customHeight="1">
      <c r="A68" s="41"/>
      <c r="B68" s="41"/>
      <c r="C68" s="41"/>
      <c r="D68" s="41"/>
      <c r="E68" s="41"/>
      <c r="F68" s="41"/>
      <c r="G68" s="41"/>
      <c r="H68" s="42"/>
      <c r="I68" s="42"/>
      <c r="J68" s="41"/>
      <c r="K68" s="41"/>
      <c r="L68" s="14"/>
      <c r="M68" s="14"/>
      <c r="N68" s="14"/>
      <c r="O68" s="14"/>
    </row>
    <row r="69" spans="1:15" ht="12" customHeight="1">
      <c r="A69" s="41"/>
      <c r="B69" s="41"/>
      <c r="C69" s="41"/>
      <c r="D69" s="41"/>
      <c r="E69" s="41"/>
      <c r="F69" s="41"/>
      <c r="G69" s="41"/>
      <c r="H69" s="42"/>
      <c r="I69" s="42"/>
      <c r="J69" s="41"/>
      <c r="K69" s="41"/>
      <c r="L69" s="14"/>
      <c r="M69" s="14"/>
      <c r="N69" s="14"/>
      <c r="O69" s="14"/>
    </row>
    <row r="70" spans="1:15" ht="12" customHeight="1">
      <c r="A70" s="41"/>
      <c r="B70" s="41"/>
      <c r="C70" s="41"/>
      <c r="D70" s="41"/>
      <c r="E70" s="41"/>
      <c r="F70" s="41"/>
      <c r="G70" s="41"/>
      <c r="H70" s="42"/>
      <c r="I70" s="42"/>
      <c r="J70" s="41"/>
      <c r="K70" s="41"/>
      <c r="L70" s="14"/>
      <c r="M70" s="14"/>
      <c r="N70" s="14"/>
      <c r="O70" s="14"/>
    </row>
    <row r="71" spans="1:15" ht="12" customHeight="1">
      <c r="A71" s="41"/>
      <c r="B71" s="41"/>
      <c r="C71" s="41"/>
      <c r="D71" s="41"/>
      <c r="E71" s="41"/>
      <c r="F71" s="41"/>
      <c r="G71" s="41"/>
      <c r="H71" s="42"/>
      <c r="I71" s="42"/>
      <c r="J71" s="41"/>
      <c r="K71" s="41"/>
      <c r="L71" s="14"/>
      <c r="M71" s="14"/>
      <c r="N71" s="14"/>
      <c r="O71" s="14"/>
    </row>
    <row r="72" spans="1:15" ht="12" customHeight="1">
      <c r="A72" s="41"/>
      <c r="B72" s="41"/>
      <c r="C72" s="41"/>
      <c r="D72" s="41"/>
      <c r="E72" s="41"/>
      <c r="F72" s="41"/>
      <c r="G72" s="41"/>
      <c r="H72" s="42"/>
      <c r="I72" s="42"/>
      <c r="J72" s="41"/>
      <c r="K72" s="41"/>
      <c r="L72" s="14"/>
      <c r="M72" s="14"/>
      <c r="N72" s="14"/>
      <c r="O72" s="14"/>
    </row>
    <row r="73" spans="1:15" ht="12" customHeight="1">
      <c r="A73" s="41"/>
      <c r="B73" s="41"/>
      <c r="C73" s="41"/>
      <c r="D73" s="41"/>
      <c r="E73" s="41"/>
      <c r="F73" s="41"/>
      <c r="G73" s="41"/>
      <c r="H73" s="42"/>
      <c r="I73" s="42"/>
      <c r="J73" s="41"/>
      <c r="K73" s="41"/>
      <c r="L73" s="14"/>
      <c r="M73" s="14"/>
      <c r="N73" s="14"/>
      <c r="O73" s="14"/>
    </row>
    <row r="74" spans="1:15" ht="12" customHeight="1">
      <c r="A74" s="41"/>
      <c r="B74" s="41"/>
      <c r="C74" s="41"/>
      <c r="D74" s="41"/>
      <c r="E74" s="41"/>
      <c r="F74" s="41"/>
      <c r="G74" s="41"/>
      <c r="H74" s="42"/>
      <c r="I74" s="42"/>
      <c r="J74" s="41"/>
      <c r="K74" s="41"/>
      <c r="L74" s="14"/>
      <c r="M74" s="14"/>
      <c r="N74" s="14"/>
      <c r="O74" s="14"/>
    </row>
    <row r="75" spans="1:15" ht="12" customHeight="1">
      <c r="A75" s="41"/>
      <c r="B75" s="41"/>
      <c r="C75" s="41"/>
      <c r="D75" s="41"/>
      <c r="E75" s="41"/>
      <c r="F75" s="41"/>
      <c r="G75" s="41"/>
      <c r="H75" s="42"/>
      <c r="I75" s="42"/>
      <c r="J75" s="41"/>
      <c r="K75" s="41"/>
      <c r="L75" s="14"/>
      <c r="M75" s="14"/>
      <c r="N75" s="14"/>
      <c r="O75" s="14"/>
    </row>
    <row r="76" spans="1:15" ht="12" customHeight="1">
      <c r="A76" s="41"/>
      <c r="B76" s="41"/>
      <c r="C76" s="41"/>
      <c r="D76" s="41"/>
      <c r="E76" s="41"/>
      <c r="F76" s="41"/>
      <c r="G76" s="41"/>
      <c r="H76" s="42"/>
      <c r="I76" s="42"/>
      <c r="J76" s="41"/>
      <c r="K76" s="41"/>
      <c r="L76" s="14"/>
      <c r="M76" s="14"/>
      <c r="N76" s="14"/>
      <c r="O76" s="14"/>
    </row>
    <row r="77" spans="1:15" ht="12" customHeight="1">
      <c r="A77" s="41"/>
      <c r="B77" s="41"/>
      <c r="C77" s="41"/>
      <c r="D77" s="41"/>
      <c r="E77" s="41"/>
      <c r="F77" s="41"/>
      <c r="G77" s="41"/>
      <c r="H77" s="42"/>
      <c r="I77" s="42"/>
      <c r="J77" s="41"/>
      <c r="K77" s="41"/>
      <c r="L77" s="14"/>
      <c r="M77" s="14"/>
      <c r="N77" s="14"/>
      <c r="O77" s="14"/>
    </row>
    <row r="78" spans="1:15" ht="12" customHeight="1">
      <c r="A78" s="41"/>
      <c r="B78" s="41"/>
      <c r="C78" s="41"/>
      <c r="D78" s="41"/>
      <c r="E78" s="41"/>
      <c r="F78" s="41"/>
      <c r="G78" s="41"/>
      <c r="H78" s="42"/>
      <c r="I78" s="42"/>
      <c r="J78" s="41"/>
      <c r="K78" s="41"/>
      <c r="L78" s="14"/>
      <c r="M78" s="14"/>
      <c r="N78" s="14"/>
      <c r="O78" s="14"/>
    </row>
    <row r="79" spans="1:15" ht="12" customHeight="1">
      <c r="A79" s="41"/>
      <c r="B79" s="41"/>
      <c r="C79" s="41"/>
      <c r="D79" s="41"/>
      <c r="E79" s="41"/>
      <c r="F79" s="41"/>
      <c r="G79" s="41"/>
      <c r="H79" s="42"/>
      <c r="I79" s="42"/>
      <c r="J79" s="41"/>
      <c r="K79" s="41"/>
      <c r="L79" s="14"/>
      <c r="M79" s="14"/>
      <c r="N79" s="14"/>
      <c r="O79" s="14"/>
    </row>
    <row r="80" spans="1:15" ht="12" customHeight="1">
      <c r="A80" s="41"/>
      <c r="B80" s="41"/>
      <c r="C80" s="41"/>
      <c r="D80" s="41"/>
      <c r="E80" s="41"/>
      <c r="F80" s="41"/>
      <c r="G80" s="41"/>
      <c r="H80" s="42"/>
      <c r="I80" s="42"/>
      <c r="J80" s="41"/>
      <c r="K80" s="41"/>
      <c r="L80" s="14"/>
      <c r="M80" s="14"/>
      <c r="N80" s="14"/>
      <c r="O80" s="14"/>
    </row>
    <row r="81" spans="1:15" ht="12" customHeight="1">
      <c r="A81" s="41"/>
      <c r="B81" s="41"/>
      <c r="C81" s="41"/>
      <c r="D81" s="41"/>
      <c r="E81" s="41"/>
      <c r="F81" s="41"/>
      <c r="G81" s="41"/>
      <c r="H81" s="42"/>
      <c r="I81" s="42"/>
      <c r="J81" s="41"/>
      <c r="K81" s="41"/>
      <c r="L81" s="14"/>
      <c r="M81" s="14"/>
      <c r="N81" s="14"/>
      <c r="O81" s="14"/>
    </row>
    <row r="82" spans="1:15" ht="12" customHeight="1">
      <c r="A82" s="41"/>
      <c r="B82" s="41"/>
      <c r="C82" s="41"/>
      <c r="D82" s="41"/>
      <c r="E82" s="41"/>
      <c r="F82" s="41"/>
      <c r="G82" s="41"/>
      <c r="H82" s="42"/>
      <c r="I82" s="42"/>
      <c r="J82" s="41"/>
      <c r="K82" s="41"/>
      <c r="L82" s="14"/>
      <c r="M82" s="14"/>
      <c r="N82" s="14"/>
      <c r="O82" s="14"/>
    </row>
    <row r="83" spans="1:15" ht="12" customHeight="1">
      <c r="A83" s="41"/>
      <c r="B83" s="41"/>
      <c r="C83" s="41"/>
      <c r="D83" s="41"/>
      <c r="E83" s="41"/>
      <c r="F83" s="41"/>
      <c r="G83" s="41"/>
      <c r="H83" s="42"/>
      <c r="I83" s="42"/>
      <c r="J83" s="41"/>
      <c r="K83" s="41"/>
      <c r="L83" s="14"/>
      <c r="M83" s="14"/>
      <c r="N83" s="14"/>
      <c r="O83" s="14"/>
    </row>
    <row r="84" spans="1:15" ht="12" customHeight="1">
      <c r="A84" s="41"/>
      <c r="B84" s="41"/>
      <c r="C84" s="41"/>
      <c r="D84" s="41"/>
      <c r="E84" s="41"/>
      <c r="F84" s="41"/>
      <c r="G84" s="41"/>
      <c r="H84" s="42"/>
      <c r="I84" s="42"/>
      <c r="J84" s="41"/>
      <c r="K84" s="41"/>
      <c r="L84" s="14"/>
      <c r="M84" s="14"/>
      <c r="N84" s="14"/>
      <c r="O84" s="14"/>
    </row>
    <row r="85" spans="1:15" ht="12" customHeight="1">
      <c r="A85" s="41"/>
      <c r="B85" s="41"/>
      <c r="C85" s="41"/>
      <c r="D85" s="41"/>
      <c r="E85" s="41"/>
      <c r="F85" s="41"/>
      <c r="G85" s="41"/>
      <c r="H85" s="42"/>
      <c r="I85" s="42"/>
      <c r="J85" s="41"/>
      <c r="K85" s="41"/>
      <c r="L85" s="14"/>
      <c r="M85" s="14"/>
      <c r="N85" s="14"/>
      <c r="O85" s="14"/>
    </row>
    <row r="86" spans="1:15" ht="12" customHeight="1">
      <c r="A86" s="41"/>
      <c r="B86" s="41"/>
      <c r="C86" s="41"/>
      <c r="D86" s="41"/>
      <c r="E86" s="41"/>
      <c r="F86" s="41"/>
      <c r="G86" s="41"/>
      <c r="H86" s="42"/>
      <c r="I86" s="42"/>
      <c r="J86" s="41"/>
      <c r="K86" s="41"/>
      <c r="L86" s="14"/>
      <c r="M86" s="14"/>
      <c r="N86" s="14"/>
      <c r="O86" s="14"/>
    </row>
    <row r="87" spans="1:15" ht="12" customHeight="1">
      <c r="A87" s="41"/>
      <c r="B87" s="41"/>
      <c r="C87" s="41"/>
      <c r="D87" s="41"/>
      <c r="E87" s="41"/>
      <c r="F87" s="41"/>
      <c r="G87" s="41"/>
      <c r="H87" s="42"/>
      <c r="I87" s="42"/>
      <c r="J87" s="41"/>
      <c r="K87" s="41"/>
      <c r="L87" s="14"/>
      <c r="M87" s="14"/>
      <c r="N87" s="14"/>
      <c r="O87" s="14"/>
    </row>
    <row r="88" spans="1:15" ht="12" customHeight="1">
      <c r="A88" s="41"/>
      <c r="B88" s="41"/>
      <c r="C88" s="41"/>
      <c r="D88" s="41"/>
      <c r="E88" s="41"/>
      <c r="F88" s="41"/>
      <c r="G88" s="41"/>
      <c r="H88" s="42"/>
      <c r="I88" s="42"/>
      <c r="J88" s="41"/>
      <c r="K88" s="41"/>
      <c r="L88" s="14"/>
      <c r="M88" s="14"/>
      <c r="N88" s="14"/>
      <c r="O88" s="14"/>
    </row>
    <row r="89" spans="1:15" ht="12" customHeight="1">
      <c r="A89" s="41"/>
      <c r="B89" s="41"/>
      <c r="C89" s="41"/>
      <c r="D89" s="41"/>
      <c r="E89" s="41"/>
      <c r="F89" s="41"/>
      <c r="G89" s="41"/>
      <c r="H89" s="42"/>
      <c r="I89" s="42"/>
      <c r="J89" s="41"/>
      <c r="K89" s="41"/>
      <c r="L89" s="14"/>
      <c r="M89" s="14"/>
      <c r="N89" s="14"/>
      <c r="O89" s="14"/>
    </row>
    <row r="90" spans="1:15" ht="12" customHeight="1">
      <c r="A90" s="41"/>
      <c r="B90" s="41"/>
      <c r="C90" s="41"/>
      <c r="D90" s="41"/>
      <c r="E90" s="41"/>
      <c r="F90" s="41"/>
      <c r="G90" s="41"/>
      <c r="H90" s="42"/>
      <c r="I90" s="42"/>
      <c r="J90" s="41"/>
      <c r="K90" s="41"/>
      <c r="L90" s="14"/>
      <c r="M90" s="14"/>
      <c r="N90" s="14"/>
      <c r="O90" s="14"/>
    </row>
    <row r="91" spans="1:15" ht="12" customHeight="1">
      <c r="A91" s="41"/>
      <c r="B91" s="41"/>
      <c r="C91" s="41"/>
      <c r="D91" s="41"/>
      <c r="E91" s="41"/>
      <c r="F91" s="41"/>
      <c r="G91" s="41"/>
      <c r="H91" s="42"/>
      <c r="I91" s="42"/>
      <c r="J91" s="41"/>
      <c r="K91" s="41"/>
      <c r="L91" s="14"/>
      <c r="M91" s="14"/>
      <c r="N91" s="14"/>
      <c r="O91" s="14"/>
    </row>
    <row r="92" spans="1:15" ht="12" customHeight="1">
      <c r="A92" s="41"/>
      <c r="B92" s="41"/>
      <c r="C92" s="41"/>
      <c r="D92" s="41"/>
      <c r="E92" s="41"/>
      <c r="F92" s="41"/>
      <c r="G92" s="41"/>
      <c r="H92" s="42"/>
      <c r="I92" s="42"/>
      <c r="J92" s="41"/>
      <c r="K92" s="41"/>
      <c r="L92" s="14"/>
      <c r="M92" s="14"/>
      <c r="N92" s="14"/>
      <c r="O92" s="14"/>
    </row>
    <row r="93" spans="1:15" ht="12" customHeight="1">
      <c r="A93" s="41"/>
      <c r="B93" s="41"/>
      <c r="C93" s="41"/>
      <c r="D93" s="41"/>
      <c r="E93" s="41"/>
      <c r="F93" s="41"/>
      <c r="G93" s="41"/>
      <c r="H93" s="42"/>
      <c r="I93" s="42"/>
      <c r="J93" s="41"/>
      <c r="K93" s="41"/>
      <c r="L93" s="14"/>
      <c r="M93" s="14"/>
      <c r="N93" s="14"/>
      <c r="O93" s="14"/>
    </row>
    <row r="94" spans="1:15" ht="12" customHeight="1">
      <c r="A94" s="41"/>
      <c r="B94" s="41"/>
      <c r="C94" s="41"/>
      <c r="D94" s="41"/>
      <c r="E94" s="41"/>
      <c r="F94" s="41"/>
      <c r="G94" s="41"/>
      <c r="H94" s="42"/>
      <c r="I94" s="42"/>
      <c r="J94" s="41"/>
      <c r="K94" s="41"/>
      <c r="L94" s="14"/>
      <c r="M94" s="14"/>
      <c r="N94" s="14"/>
      <c r="O94" s="14"/>
    </row>
    <row r="95" spans="1:15" ht="12" customHeight="1">
      <c r="A95" s="41"/>
      <c r="B95" s="41"/>
      <c r="C95" s="41"/>
      <c r="D95" s="41"/>
      <c r="E95" s="41"/>
      <c r="F95" s="41"/>
      <c r="G95" s="41"/>
      <c r="H95" s="42"/>
      <c r="I95" s="42"/>
      <c r="J95" s="41"/>
      <c r="K95" s="41"/>
      <c r="L95" s="14"/>
      <c r="M95" s="14"/>
      <c r="N95" s="14"/>
      <c r="O95" s="14"/>
    </row>
    <row r="96" spans="1:15" ht="12" customHeight="1">
      <c r="A96" s="41"/>
      <c r="B96" s="41"/>
      <c r="C96" s="41"/>
      <c r="D96" s="41"/>
      <c r="E96" s="41"/>
      <c r="F96" s="41"/>
      <c r="G96" s="41"/>
      <c r="H96" s="42"/>
      <c r="I96" s="42"/>
      <c r="J96" s="41"/>
      <c r="K96" s="41"/>
      <c r="L96" s="14"/>
      <c r="M96" s="14"/>
      <c r="N96" s="14"/>
      <c r="O96" s="14"/>
    </row>
    <row r="97" spans="1:15" ht="12" customHeight="1">
      <c r="A97" s="41"/>
      <c r="B97" s="41"/>
      <c r="C97" s="41"/>
      <c r="D97" s="41"/>
      <c r="E97" s="41"/>
      <c r="F97" s="41"/>
      <c r="G97" s="41"/>
      <c r="H97" s="42"/>
      <c r="I97" s="42"/>
      <c r="J97" s="41"/>
      <c r="K97" s="41"/>
      <c r="L97" s="14"/>
      <c r="M97" s="14"/>
      <c r="N97" s="14"/>
      <c r="O97" s="14"/>
    </row>
    <row r="98" spans="1:15" ht="12" customHeight="1">
      <c r="A98" s="41"/>
      <c r="B98" s="41"/>
      <c r="C98" s="41"/>
      <c r="D98" s="41"/>
      <c r="E98" s="41"/>
      <c r="F98" s="41"/>
      <c r="G98" s="41"/>
      <c r="H98" s="42"/>
      <c r="I98" s="42"/>
      <c r="J98" s="41"/>
      <c r="K98" s="41"/>
      <c r="L98" s="14"/>
      <c r="M98" s="14"/>
      <c r="N98" s="14"/>
      <c r="O98" s="14"/>
    </row>
    <row r="99" spans="1:15" ht="12" customHeight="1">
      <c r="A99" s="41"/>
      <c r="B99" s="41"/>
      <c r="C99" s="41"/>
      <c r="D99" s="41"/>
      <c r="E99" s="41"/>
      <c r="F99" s="41"/>
      <c r="G99" s="41"/>
      <c r="H99" s="42"/>
      <c r="I99" s="42"/>
      <c r="J99" s="41"/>
      <c r="K99" s="41"/>
      <c r="L99" s="14"/>
      <c r="M99" s="14"/>
      <c r="N99" s="14"/>
      <c r="O99" s="14"/>
    </row>
    <row r="100" spans="1:15" ht="12" customHeight="1">
      <c r="A100" s="41"/>
      <c r="B100" s="41"/>
      <c r="C100" s="41"/>
      <c r="D100" s="41"/>
      <c r="E100" s="41"/>
      <c r="F100" s="41"/>
      <c r="G100" s="41"/>
      <c r="H100" s="42"/>
      <c r="I100" s="42"/>
      <c r="J100" s="41"/>
      <c r="K100" s="41"/>
      <c r="L100" s="14"/>
      <c r="M100" s="14"/>
      <c r="N100" s="14"/>
      <c r="O100" s="14"/>
    </row>
    <row r="101" spans="1:15" ht="12" customHeight="1">
      <c r="A101" s="41"/>
      <c r="B101" s="41"/>
      <c r="C101" s="41"/>
      <c r="D101" s="41"/>
      <c r="E101" s="41"/>
      <c r="F101" s="41"/>
      <c r="G101" s="41"/>
      <c r="H101" s="42"/>
      <c r="I101" s="42"/>
      <c r="J101" s="41"/>
      <c r="K101" s="41"/>
      <c r="L101" s="14"/>
      <c r="M101" s="14"/>
      <c r="N101" s="14"/>
      <c r="O101" s="14"/>
    </row>
    <row r="102" spans="1:15" ht="12" customHeight="1">
      <c r="A102" s="41"/>
      <c r="B102" s="41"/>
      <c r="C102" s="41"/>
      <c r="D102" s="41"/>
      <c r="E102" s="41"/>
      <c r="F102" s="41"/>
      <c r="G102" s="41"/>
      <c r="H102" s="42"/>
      <c r="I102" s="42"/>
      <c r="J102" s="41"/>
      <c r="K102" s="41"/>
      <c r="L102" s="14"/>
      <c r="M102" s="14"/>
      <c r="N102" s="14"/>
      <c r="O102" s="14"/>
    </row>
    <row r="103" spans="1:15" ht="12" customHeight="1">
      <c r="A103" s="41"/>
      <c r="B103" s="41"/>
      <c r="C103" s="41"/>
      <c r="D103" s="41"/>
      <c r="E103" s="41"/>
      <c r="F103" s="41"/>
      <c r="G103" s="41"/>
      <c r="H103" s="42"/>
      <c r="I103" s="42"/>
      <c r="J103" s="41"/>
      <c r="K103" s="41"/>
      <c r="L103" s="14"/>
      <c r="M103" s="14"/>
      <c r="N103" s="14"/>
      <c r="O103" s="14"/>
    </row>
    <row r="104" spans="1:15" ht="12" customHeight="1">
      <c r="A104" s="41"/>
      <c r="B104" s="41"/>
      <c r="C104" s="41"/>
      <c r="D104" s="41"/>
      <c r="E104" s="41"/>
      <c r="F104" s="41"/>
      <c r="G104" s="41"/>
      <c r="H104" s="42"/>
      <c r="I104" s="42"/>
      <c r="J104" s="41"/>
      <c r="K104" s="41"/>
      <c r="L104" s="14"/>
      <c r="M104" s="14"/>
      <c r="N104" s="14"/>
      <c r="O104" s="14"/>
    </row>
    <row r="105" spans="1:15" ht="12" customHeight="1">
      <c r="A105" s="41"/>
      <c r="B105" s="41"/>
      <c r="C105" s="41"/>
      <c r="D105" s="41"/>
      <c r="E105" s="41"/>
      <c r="F105" s="41"/>
      <c r="G105" s="41"/>
      <c r="H105" s="42"/>
      <c r="I105" s="42"/>
      <c r="J105" s="41"/>
      <c r="K105" s="41"/>
      <c r="L105" s="14"/>
      <c r="M105" s="14"/>
      <c r="N105" s="14"/>
      <c r="O105" s="14"/>
    </row>
    <row r="106" spans="1:15" ht="12" customHeight="1">
      <c r="A106" s="41"/>
      <c r="B106" s="41"/>
      <c r="C106" s="41"/>
      <c r="D106" s="41"/>
      <c r="E106" s="41"/>
      <c r="F106" s="41"/>
      <c r="G106" s="41"/>
      <c r="H106" s="42"/>
      <c r="I106" s="42"/>
      <c r="J106" s="41"/>
      <c r="K106" s="41"/>
      <c r="L106" s="14"/>
      <c r="M106" s="14"/>
      <c r="N106" s="14"/>
      <c r="O106" s="14"/>
    </row>
    <row r="107" spans="1:15" ht="12" customHeight="1">
      <c r="A107" s="41"/>
      <c r="B107" s="41"/>
      <c r="C107" s="41"/>
      <c r="D107" s="41"/>
      <c r="E107" s="41"/>
      <c r="F107" s="41"/>
      <c r="G107" s="41"/>
      <c r="H107" s="42"/>
      <c r="I107" s="42"/>
      <c r="J107" s="41"/>
      <c r="K107" s="41"/>
      <c r="L107" s="14"/>
      <c r="M107" s="14"/>
      <c r="N107" s="14"/>
      <c r="O107" s="14"/>
    </row>
    <row r="108" spans="1:15" ht="12" customHeight="1">
      <c r="A108" s="41"/>
      <c r="B108" s="41"/>
      <c r="C108" s="41"/>
      <c r="D108" s="41"/>
      <c r="E108" s="41"/>
      <c r="F108" s="41"/>
      <c r="G108" s="41"/>
      <c r="H108" s="42"/>
      <c r="I108" s="42"/>
      <c r="J108" s="41"/>
      <c r="K108" s="41"/>
      <c r="L108" s="14"/>
      <c r="M108" s="14"/>
      <c r="N108" s="14"/>
      <c r="O108" s="14"/>
    </row>
    <row r="109" spans="1:15" ht="12" customHeight="1">
      <c r="A109" s="41"/>
      <c r="B109" s="41"/>
      <c r="C109" s="41"/>
      <c r="D109" s="41"/>
      <c r="E109" s="41"/>
      <c r="F109" s="41"/>
      <c r="G109" s="41"/>
      <c r="H109" s="42"/>
      <c r="I109" s="42"/>
      <c r="J109" s="41"/>
      <c r="K109" s="41"/>
      <c r="L109" s="14"/>
      <c r="M109" s="14"/>
      <c r="N109" s="14"/>
      <c r="O109" s="14"/>
    </row>
    <row r="110" spans="1:15" ht="12" customHeight="1">
      <c r="A110" s="41"/>
      <c r="B110" s="41"/>
      <c r="C110" s="41"/>
      <c r="D110" s="41"/>
      <c r="E110" s="41"/>
      <c r="F110" s="41"/>
      <c r="G110" s="41"/>
      <c r="H110" s="42"/>
      <c r="I110" s="42"/>
      <c r="J110" s="41"/>
      <c r="K110" s="41"/>
      <c r="L110" s="14"/>
      <c r="M110" s="14"/>
      <c r="N110" s="14"/>
      <c r="O110" s="14"/>
    </row>
    <row r="111" spans="1:15" ht="12" customHeight="1">
      <c r="A111" s="41"/>
      <c r="B111" s="41"/>
      <c r="C111" s="41"/>
      <c r="D111" s="41"/>
      <c r="E111" s="41"/>
      <c r="F111" s="41"/>
      <c r="G111" s="41"/>
      <c r="H111" s="42"/>
      <c r="I111" s="42"/>
      <c r="J111" s="41"/>
      <c r="K111" s="41"/>
      <c r="L111" s="14"/>
      <c r="M111" s="14"/>
      <c r="N111" s="14"/>
      <c r="O111" s="14"/>
    </row>
    <row r="112" spans="1:15" ht="12" customHeight="1">
      <c r="A112" s="41"/>
      <c r="B112" s="41"/>
      <c r="C112" s="41"/>
      <c r="D112" s="41"/>
      <c r="E112" s="41"/>
      <c r="F112" s="41"/>
      <c r="G112" s="41"/>
      <c r="H112" s="42"/>
      <c r="I112" s="42"/>
      <c r="J112" s="41"/>
      <c r="K112" s="41"/>
      <c r="L112" s="14"/>
      <c r="M112" s="14"/>
      <c r="N112" s="14"/>
      <c r="O112" s="14"/>
    </row>
    <row r="113" spans="1:15" ht="12" customHeight="1">
      <c r="A113" s="41"/>
      <c r="B113" s="41"/>
      <c r="C113" s="41"/>
      <c r="D113" s="41"/>
      <c r="E113" s="41"/>
      <c r="F113" s="41"/>
      <c r="G113" s="41"/>
      <c r="H113" s="42"/>
      <c r="I113" s="42"/>
      <c r="J113" s="41"/>
      <c r="K113" s="41"/>
      <c r="L113" s="14"/>
      <c r="M113" s="14"/>
      <c r="N113" s="14"/>
      <c r="O113" s="14"/>
    </row>
    <row r="114" spans="1:15" ht="12" customHeight="1">
      <c r="A114" s="41"/>
      <c r="B114" s="41"/>
      <c r="C114" s="41"/>
      <c r="D114" s="41"/>
      <c r="E114" s="41"/>
      <c r="F114" s="41"/>
      <c r="G114" s="41"/>
      <c r="H114" s="42"/>
      <c r="I114" s="42"/>
      <c r="J114" s="41"/>
      <c r="K114" s="41"/>
      <c r="L114" s="14"/>
      <c r="M114" s="14"/>
      <c r="N114" s="14"/>
      <c r="O114" s="14"/>
    </row>
    <row r="115" spans="1:15" ht="12" customHeight="1">
      <c r="A115" s="41"/>
      <c r="B115" s="41"/>
      <c r="C115" s="41"/>
      <c r="D115" s="41"/>
      <c r="E115" s="41"/>
      <c r="F115" s="41"/>
      <c r="G115" s="41"/>
      <c r="H115" s="42"/>
      <c r="I115" s="42"/>
      <c r="J115" s="41"/>
      <c r="K115" s="41"/>
      <c r="L115" s="14"/>
      <c r="M115" s="14"/>
      <c r="N115" s="14"/>
      <c r="O115" s="14"/>
    </row>
    <row r="116" spans="1:15" ht="12" customHeight="1">
      <c r="A116" s="41"/>
      <c r="B116" s="41"/>
      <c r="C116" s="41"/>
      <c r="D116" s="41"/>
      <c r="E116" s="41"/>
      <c r="F116" s="41"/>
      <c r="G116" s="41"/>
      <c r="H116" s="42"/>
      <c r="I116" s="42"/>
      <c r="J116" s="41"/>
      <c r="K116" s="41"/>
      <c r="L116" s="14"/>
      <c r="M116" s="14"/>
      <c r="N116" s="14"/>
      <c r="O116" s="14"/>
    </row>
    <row r="117" spans="1:15" ht="12" customHeight="1">
      <c r="A117" s="41"/>
      <c r="B117" s="41"/>
      <c r="C117" s="41"/>
      <c r="D117" s="41"/>
      <c r="E117" s="41"/>
      <c r="F117" s="41"/>
      <c r="G117" s="41"/>
      <c r="H117" s="42"/>
      <c r="I117" s="42"/>
      <c r="J117" s="41"/>
      <c r="K117" s="41"/>
      <c r="L117" s="14"/>
      <c r="M117" s="14"/>
      <c r="N117" s="14"/>
      <c r="O117" s="14"/>
    </row>
    <row r="118" spans="1:15" ht="12" customHeight="1">
      <c r="A118" s="41"/>
      <c r="B118" s="41"/>
      <c r="C118" s="41"/>
      <c r="D118" s="41"/>
      <c r="E118" s="41"/>
      <c r="F118" s="41"/>
      <c r="G118" s="41"/>
      <c r="H118" s="42"/>
      <c r="I118" s="42"/>
      <c r="J118" s="41"/>
      <c r="K118" s="41"/>
      <c r="L118" s="14"/>
      <c r="M118" s="14"/>
      <c r="N118" s="14"/>
      <c r="O118" s="14"/>
    </row>
    <row r="119" spans="1:15" ht="12" customHeight="1">
      <c r="A119" s="41"/>
      <c r="B119" s="41"/>
      <c r="C119" s="41"/>
      <c r="D119" s="41"/>
      <c r="E119" s="41"/>
      <c r="F119" s="41"/>
      <c r="G119" s="41"/>
      <c r="H119" s="42"/>
      <c r="I119" s="42"/>
      <c r="J119" s="41"/>
      <c r="K119" s="41"/>
      <c r="L119" s="14"/>
      <c r="M119" s="14"/>
      <c r="N119" s="14"/>
      <c r="O119" s="14"/>
    </row>
    <row r="120" spans="1:15" ht="12" customHeight="1">
      <c r="A120" s="41"/>
      <c r="B120" s="41"/>
      <c r="C120" s="41"/>
      <c r="D120" s="41"/>
      <c r="E120" s="41"/>
      <c r="F120" s="41"/>
      <c r="G120" s="41"/>
      <c r="H120" s="42"/>
      <c r="I120" s="42"/>
      <c r="J120" s="41"/>
      <c r="K120" s="41"/>
      <c r="L120" s="14"/>
      <c r="M120" s="14"/>
      <c r="N120" s="14"/>
      <c r="O120" s="14"/>
    </row>
    <row r="121" spans="1:15" ht="12" customHeight="1">
      <c r="A121" s="41"/>
      <c r="B121" s="41"/>
      <c r="C121" s="41"/>
      <c r="D121" s="41"/>
      <c r="E121" s="41"/>
      <c r="F121" s="41"/>
      <c r="G121" s="41"/>
      <c r="H121" s="42"/>
      <c r="I121" s="42"/>
      <c r="J121" s="41"/>
      <c r="K121" s="41"/>
      <c r="L121" s="14"/>
      <c r="M121" s="14"/>
      <c r="N121" s="14"/>
      <c r="O121" s="14"/>
    </row>
    <row r="122" spans="1:15" ht="12" customHeight="1">
      <c r="A122" s="41"/>
      <c r="B122" s="41"/>
      <c r="C122" s="41"/>
      <c r="D122" s="41"/>
      <c r="E122" s="41"/>
      <c r="F122" s="41"/>
      <c r="G122" s="41"/>
      <c r="H122" s="42"/>
      <c r="I122" s="42"/>
      <c r="J122" s="41"/>
      <c r="K122" s="41"/>
      <c r="L122" s="14"/>
      <c r="M122" s="14"/>
      <c r="N122" s="14"/>
      <c r="O122" s="14"/>
    </row>
    <row r="123" spans="1:15" ht="12" customHeight="1">
      <c r="A123" s="41"/>
      <c r="B123" s="41"/>
      <c r="C123" s="41"/>
      <c r="D123" s="41"/>
      <c r="E123" s="41"/>
      <c r="F123" s="41"/>
      <c r="G123" s="41"/>
      <c r="H123" s="42"/>
      <c r="I123" s="42"/>
      <c r="J123" s="41"/>
      <c r="K123" s="41"/>
      <c r="L123" s="14"/>
      <c r="M123" s="14"/>
      <c r="N123" s="14"/>
      <c r="O123" s="14"/>
    </row>
    <row r="124" spans="1:15" ht="12" customHeight="1">
      <c r="A124" s="41"/>
      <c r="B124" s="41"/>
      <c r="C124" s="41"/>
      <c r="D124" s="41"/>
      <c r="E124" s="41"/>
      <c r="F124" s="41"/>
      <c r="G124" s="41"/>
      <c r="H124" s="42"/>
      <c r="I124" s="42"/>
      <c r="J124" s="41"/>
      <c r="K124" s="41"/>
      <c r="L124" s="14"/>
      <c r="M124" s="14"/>
      <c r="N124" s="14"/>
      <c r="O124" s="14"/>
    </row>
  </sheetData>
  <mergeCells count="2">
    <mergeCell ref="A1:H1"/>
    <mergeCell ref="A2:H2"/>
  </mergeCells>
  <pageMargins left="0.7" right="0.7" top="0.75" bottom="0.75" header="0.3" footer="0.3"/>
  <extLst>
    <ext xmlns:x14="http://schemas.microsoft.com/office/spreadsheetml/2009/9/main" uri="{CCE6A557-97BC-4b89-ADB6-D9C93CAAB3DF}">
      <x14:dataValidations xmlns:xm="http://schemas.microsoft.com/office/excel/2006/main" count="2">
        <x14:dataValidation type="list" xr:uid="{00000000-0002-0000-0500-000000000000}">
          <x14:formula1>
            <xm:f>Lists!$J$5:$J$14</xm:f>
          </x14:formula1>
          <xm:sqref>D5:D124</xm:sqref>
        </x14:dataValidation>
        <x14:dataValidation type="list" xr:uid="{00000000-0002-0000-0500-000001000000}">
          <x14:formula1>
            <xm:f>Lists!$E$5:$E$7</xm:f>
          </x14:formula1>
          <xm:sqref>F5:F124</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N124"/>
  <sheetViews>
    <sheetView workbookViewId="0">
      <selection sqref="A1:H1"/>
    </sheetView>
  </sheetViews>
  <sheetFormatPr defaultRowHeight="14"/>
  <cols>
    <col min="1" max="1" width="22" customWidth="1"/>
    <col min="2" max="3" width="18" customWidth="1"/>
    <col min="4" max="4" width="12" customWidth="1"/>
    <col min="5" max="5" width="16.08203125" customWidth="1"/>
    <col min="6" max="6" width="14" customWidth="1"/>
    <col min="7" max="7" width="27.33203125" customWidth="1"/>
    <col min="8" max="8" width="16" customWidth="1"/>
    <col min="9" max="9" width="20" customWidth="1"/>
    <col min="10" max="10" width="24" customWidth="1"/>
    <col min="12" max="12" width="24" customWidth="1"/>
    <col min="13" max="13" width="14" customWidth="1"/>
    <col min="14" max="14" width="40" customWidth="1"/>
  </cols>
  <sheetData>
    <row r="1" spans="1:14" ht="29.5" customHeight="1">
      <c r="A1" s="26" t="s">
        <v>252</v>
      </c>
      <c r="B1" s="26"/>
      <c r="C1" s="26"/>
      <c r="D1" s="26"/>
      <c r="E1" s="26"/>
      <c r="F1" s="26"/>
      <c r="G1" s="26"/>
      <c r="H1" s="26"/>
      <c r="I1" s="14"/>
      <c r="J1" s="14"/>
      <c r="K1" s="14"/>
      <c r="L1" s="14"/>
      <c r="M1" s="14"/>
      <c r="N1" s="14"/>
    </row>
    <row r="2" spans="1:14" ht="23.5" customHeight="1">
      <c r="A2" s="27" t="s">
        <v>253</v>
      </c>
      <c r="B2" s="27"/>
      <c r="C2" s="27"/>
      <c r="D2" s="27"/>
      <c r="E2" s="27"/>
      <c r="F2" s="27"/>
      <c r="G2" s="27"/>
      <c r="H2" s="27"/>
      <c r="I2" s="14"/>
      <c r="J2" s="14"/>
      <c r="K2" s="14"/>
      <c r="L2" s="14"/>
      <c r="M2" s="14"/>
      <c r="N2" s="14"/>
    </row>
    <row r="3" spans="1:14" ht="12" customHeight="1">
      <c r="A3" s="14"/>
      <c r="B3" s="14"/>
      <c r="C3" s="14"/>
      <c r="D3" s="14"/>
      <c r="E3" s="14"/>
      <c r="F3" s="14"/>
      <c r="G3" s="14"/>
      <c r="H3" s="14"/>
      <c r="I3" s="14"/>
      <c r="J3" s="14"/>
      <c r="K3" s="14"/>
      <c r="L3" s="14"/>
      <c r="M3" s="14"/>
      <c r="N3" s="14"/>
    </row>
    <row r="4" spans="1:14" ht="30" customHeight="1">
      <c r="A4" s="21" t="s">
        <v>254</v>
      </c>
      <c r="B4" s="21" t="s">
        <v>255</v>
      </c>
      <c r="C4" s="21" t="s">
        <v>10</v>
      </c>
      <c r="D4" s="21" t="s">
        <v>256</v>
      </c>
      <c r="E4" s="21" t="s">
        <v>493</v>
      </c>
      <c r="F4" s="21" t="s">
        <v>257</v>
      </c>
      <c r="G4" s="21" t="s">
        <v>495</v>
      </c>
      <c r="H4" s="21" t="s">
        <v>494</v>
      </c>
      <c r="I4" s="21" t="s">
        <v>258</v>
      </c>
      <c r="J4" s="21" t="s">
        <v>259</v>
      </c>
      <c r="K4" s="14"/>
      <c r="L4" s="19" t="s">
        <v>260</v>
      </c>
      <c r="M4" s="19"/>
      <c r="N4" s="19"/>
    </row>
    <row r="5" spans="1:14" ht="12" customHeight="1">
      <c r="A5" s="41"/>
      <c r="B5" s="41"/>
      <c r="C5" s="41"/>
      <c r="D5" s="41"/>
      <c r="E5" s="41"/>
      <c r="F5" s="41"/>
      <c r="G5" s="41"/>
      <c r="H5" s="41"/>
      <c r="I5" s="41"/>
      <c r="J5" s="41"/>
      <c r="K5" s="14"/>
      <c r="L5" s="15" t="s">
        <v>250</v>
      </c>
      <c r="M5" s="13">
        <f>COUNTA(A5:A124)</f>
        <v>0</v>
      </c>
      <c r="N5" s="4" t="s">
        <v>261</v>
      </c>
    </row>
    <row r="6" spans="1:14" ht="12" customHeight="1">
      <c r="A6" s="41"/>
      <c r="B6" s="41"/>
      <c r="C6" s="41"/>
      <c r="D6" s="41"/>
      <c r="E6" s="41"/>
      <c r="F6" s="41"/>
      <c r="G6" s="41"/>
      <c r="H6" s="41"/>
      <c r="I6" s="41"/>
      <c r="J6" s="41"/>
      <c r="K6" s="14"/>
      <c r="L6" s="15" t="s">
        <v>262</v>
      </c>
      <c r="M6" s="13">
        <f>SUMPRODUCT(--(A5:A124&lt;&gt;""),--(I5:I124=""))</f>
        <v>0</v>
      </c>
      <c r="N6" s="4" t="s">
        <v>263</v>
      </c>
    </row>
    <row r="7" spans="1:14" ht="12" customHeight="1">
      <c r="A7" s="41"/>
      <c r="B7" s="41"/>
      <c r="C7" s="41"/>
      <c r="D7" s="41"/>
      <c r="E7" s="41"/>
      <c r="F7" s="41"/>
      <c r="G7" s="41"/>
      <c r="H7" s="41"/>
      <c r="I7" s="41"/>
      <c r="J7" s="41"/>
      <c r="K7" s="14"/>
      <c r="L7" s="15" t="s">
        <v>264</v>
      </c>
      <c r="M7" s="13">
        <f>COUNTIF(G5:G124,"Yes")</f>
        <v>0</v>
      </c>
      <c r="N7" s="4" t="s">
        <v>265</v>
      </c>
    </row>
    <row r="8" spans="1:14" ht="12" customHeight="1">
      <c r="A8" s="41"/>
      <c r="B8" s="41"/>
      <c r="C8" s="41"/>
      <c r="D8" s="41"/>
      <c r="E8" s="41"/>
      <c r="F8" s="41"/>
      <c r="G8" s="41"/>
      <c r="H8" s="41"/>
      <c r="I8" s="41"/>
      <c r="J8" s="41"/>
      <c r="K8" s="14"/>
      <c r="L8" s="15" t="s">
        <v>266</v>
      </c>
      <c r="M8" s="13">
        <f>COUNTIF(H5:H124,"Proxy")+COUNTIF(H5:H124,"Secondary")</f>
        <v>0</v>
      </c>
      <c r="N8" s="4" t="s">
        <v>267</v>
      </c>
    </row>
    <row r="9" spans="1:14" ht="12" customHeight="1">
      <c r="A9" s="41"/>
      <c r="B9" s="41"/>
      <c r="C9" s="41"/>
      <c r="D9" s="41"/>
      <c r="E9" s="41"/>
      <c r="F9" s="41"/>
      <c r="G9" s="41"/>
      <c r="H9" s="41"/>
      <c r="I9" s="41"/>
      <c r="J9" s="41"/>
      <c r="K9" s="14"/>
      <c r="L9" s="15" t="s">
        <v>268</v>
      </c>
      <c r="M9" s="13">
        <f>SUMPRODUCT(--(A5:A124&lt;&gt;""),--(C5:C124=""))</f>
        <v>0</v>
      </c>
      <c r="N9" s="4" t="s">
        <v>269</v>
      </c>
    </row>
    <row r="10" spans="1:14" ht="12" customHeight="1">
      <c r="A10" s="41"/>
      <c r="B10" s="41"/>
      <c r="C10" s="41"/>
      <c r="D10" s="41"/>
      <c r="E10" s="41"/>
      <c r="F10" s="41"/>
      <c r="G10" s="41"/>
      <c r="H10" s="41"/>
      <c r="I10" s="41"/>
      <c r="J10" s="41"/>
      <c r="K10" s="14"/>
      <c r="L10" s="14"/>
      <c r="M10" s="14"/>
      <c r="N10" s="14"/>
    </row>
    <row r="11" spans="1:14" ht="12" customHeight="1">
      <c r="A11" s="41"/>
      <c r="B11" s="41"/>
      <c r="C11" s="41"/>
      <c r="D11" s="41"/>
      <c r="E11" s="41"/>
      <c r="F11" s="41"/>
      <c r="G11" s="41"/>
      <c r="H11" s="41"/>
      <c r="I11" s="41"/>
      <c r="J11" s="41"/>
      <c r="K11" s="14"/>
      <c r="L11" s="14"/>
      <c r="M11" s="14"/>
      <c r="N11" s="14"/>
    </row>
    <row r="12" spans="1:14" ht="12" customHeight="1">
      <c r="A12" s="41"/>
      <c r="B12" s="41"/>
      <c r="C12" s="41"/>
      <c r="D12" s="41"/>
      <c r="E12" s="41"/>
      <c r="F12" s="41"/>
      <c r="G12" s="41"/>
      <c r="H12" s="41"/>
      <c r="I12" s="41"/>
      <c r="J12" s="41"/>
      <c r="K12" s="14"/>
      <c r="L12" s="14"/>
      <c r="M12" s="14"/>
      <c r="N12" s="14"/>
    </row>
    <row r="13" spans="1:14" ht="12" customHeight="1">
      <c r="A13" s="41"/>
      <c r="B13" s="41"/>
      <c r="C13" s="41"/>
      <c r="D13" s="41"/>
      <c r="E13" s="41"/>
      <c r="F13" s="41"/>
      <c r="G13" s="41"/>
      <c r="H13" s="41"/>
      <c r="I13" s="41"/>
      <c r="J13" s="41"/>
      <c r="K13" s="14"/>
      <c r="L13" s="14"/>
      <c r="M13" s="14"/>
      <c r="N13" s="14"/>
    </row>
    <row r="14" spans="1:14" ht="12" customHeight="1">
      <c r="A14" s="41"/>
      <c r="B14" s="41"/>
      <c r="C14" s="41"/>
      <c r="D14" s="41"/>
      <c r="E14" s="41"/>
      <c r="F14" s="41"/>
      <c r="G14" s="41"/>
      <c r="H14" s="41"/>
      <c r="I14" s="41"/>
      <c r="J14" s="41"/>
      <c r="K14" s="14"/>
      <c r="L14" s="14"/>
      <c r="M14" s="14"/>
      <c r="N14" s="14"/>
    </row>
    <row r="15" spans="1:14" ht="12" customHeight="1">
      <c r="A15" s="41"/>
      <c r="B15" s="41"/>
      <c r="C15" s="41"/>
      <c r="D15" s="41"/>
      <c r="E15" s="41"/>
      <c r="F15" s="41"/>
      <c r="G15" s="41"/>
      <c r="H15" s="41"/>
      <c r="I15" s="41"/>
      <c r="J15" s="41"/>
      <c r="K15" s="14"/>
      <c r="L15" s="14"/>
      <c r="M15" s="14"/>
      <c r="N15" s="14"/>
    </row>
    <row r="16" spans="1:14" ht="12" customHeight="1">
      <c r="A16" s="41"/>
      <c r="B16" s="41"/>
      <c r="C16" s="41"/>
      <c r="D16" s="41"/>
      <c r="E16" s="41"/>
      <c r="F16" s="41"/>
      <c r="G16" s="41"/>
      <c r="H16" s="41"/>
      <c r="I16" s="41"/>
      <c r="J16" s="41"/>
      <c r="K16" s="14"/>
      <c r="L16" s="14"/>
      <c r="M16" s="14"/>
      <c r="N16" s="14"/>
    </row>
    <row r="17" spans="1:14" ht="12" customHeight="1">
      <c r="A17" s="41"/>
      <c r="B17" s="41"/>
      <c r="C17" s="41"/>
      <c r="D17" s="41"/>
      <c r="E17" s="41"/>
      <c r="F17" s="41"/>
      <c r="G17" s="41"/>
      <c r="H17" s="41"/>
      <c r="I17" s="41"/>
      <c r="J17" s="41"/>
      <c r="K17" s="14"/>
      <c r="L17" s="14"/>
      <c r="M17" s="14"/>
      <c r="N17" s="14"/>
    </row>
    <row r="18" spans="1:14" ht="12" customHeight="1">
      <c r="A18" s="41"/>
      <c r="B18" s="41"/>
      <c r="C18" s="41"/>
      <c r="D18" s="41"/>
      <c r="E18" s="41"/>
      <c r="F18" s="41"/>
      <c r="G18" s="41"/>
      <c r="H18" s="41"/>
      <c r="I18" s="41"/>
      <c r="J18" s="41"/>
      <c r="K18" s="14"/>
      <c r="L18" s="14"/>
      <c r="M18" s="14"/>
      <c r="N18" s="14"/>
    </row>
    <row r="19" spans="1:14" ht="12" customHeight="1">
      <c r="A19" s="41"/>
      <c r="B19" s="41"/>
      <c r="C19" s="41"/>
      <c r="D19" s="41"/>
      <c r="E19" s="41"/>
      <c r="F19" s="41"/>
      <c r="G19" s="41"/>
      <c r="H19" s="41"/>
      <c r="I19" s="41"/>
      <c r="J19" s="41"/>
      <c r="K19" s="14"/>
      <c r="L19" s="14"/>
      <c r="M19" s="14"/>
      <c r="N19" s="14"/>
    </row>
    <row r="20" spans="1:14" ht="12" customHeight="1">
      <c r="A20" s="41"/>
      <c r="B20" s="41"/>
      <c r="C20" s="41"/>
      <c r="D20" s="41"/>
      <c r="E20" s="41"/>
      <c r="F20" s="41"/>
      <c r="G20" s="41"/>
      <c r="H20" s="41"/>
      <c r="I20" s="41"/>
      <c r="J20" s="41"/>
      <c r="K20" s="14"/>
      <c r="L20" s="14"/>
      <c r="M20" s="14"/>
      <c r="N20" s="14"/>
    </row>
    <row r="21" spans="1:14" ht="12" customHeight="1">
      <c r="A21" s="41"/>
      <c r="B21" s="41"/>
      <c r="C21" s="41"/>
      <c r="D21" s="41"/>
      <c r="E21" s="41"/>
      <c r="F21" s="41"/>
      <c r="G21" s="41"/>
      <c r="H21" s="41"/>
      <c r="I21" s="41"/>
      <c r="J21" s="41"/>
      <c r="K21" s="14"/>
      <c r="L21" s="14"/>
      <c r="M21" s="14"/>
      <c r="N21" s="14"/>
    </row>
    <row r="22" spans="1:14" ht="12" customHeight="1">
      <c r="A22" s="41"/>
      <c r="B22" s="41"/>
      <c r="C22" s="41"/>
      <c r="D22" s="41"/>
      <c r="E22" s="41"/>
      <c r="F22" s="41"/>
      <c r="G22" s="41"/>
      <c r="H22" s="41"/>
      <c r="I22" s="41"/>
      <c r="J22" s="41"/>
      <c r="K22" s="14"/>
      <c r="L22" s="14"/>
      <c r="M22" s="14"/>
      <c r="N22" s="14"/>
    </row>
    <row r="23" spans="1:14" ht="12" customHeight="1">
      <c r="A23" s="41"/>
      <c r="B23" s="41"/>
      <c r="C23" s="41"/>
      <c r="D23" s="41"/>
      <c r="E23" s="41"/>
      <c r="F23" s="41"/>
      <c r="G23" s="41"/>
      <c r="H23" s="41"/>
      <c r="I23" s="41"/>
      <c r="J23" s="41"/>
      <c r="K23" s="14"/>
      <c r="L23" s="14"/>
      <c r="M23" s="14"/>
      <c r="N23" s="14"/>
    </row>
    <row r="24" spans="1:14" ht="12" customHeight="1">
      <c r="A24" s="41"/>
      <c r="B24" s="41"/>
      <c r="C24" s="41"/>
      <c r="D24" s="41"/>
      <c r="E24" s="41"/>
      <c r="F24" s="41"/>
      <c r="G24" s="41"/>
      <c r="H24" s="41"/>
      <c r="I24" s="41"/>
      <c r="J24" s="41"/>
      <c r="K24" s="14"/>
      <c r="L24" s="14"/>
      <c r="M24" s="14"/>
      <c r="N24" s="14"/>
    </row>
    <row r="25" spans="1:14" ht="12" customHeight="1">
      <c r="A25" s="41"/>
      <c r="B25" s="41"/>
      <c r="C25" s="41"/>
      <c r="D25" s="41"/>
      <c r="E25" s="41"/>
      <c r="F25" s="41"/>
      <c r="G25" s="41"/>
      <c r="H25" s="41"/>
      <c r="I25" s="41"/>
      <c r="J25" s="41"/>
      <c r="K25" s="14"/>
      <c r="L25" s="14"/>
      <c r="M25" s="14"/>
      <c r="N25" s="14"/>
    </row>
    <row r="26" spans="1:14" ht="12" customHeight="1">
      <c r="A26" s="41"/>
      <c r="B26" s="41"/>
      <c r="C26" s="41"/>
      <c r="D26" s="41"/>
      <c r="E26" s="41"/>
      <c r="F26" s="41"/>
      <c r="G26" s="41"/>
      <c r="H26" s="41"/>
      <c r="I26" s="41"/>
      <c r="J26" s="41"/>
      <c r="K26" s="14"/>
      <c r="L26" s="14"/>
      <c r="M26" s="14"/>
      <c r="N26" s="14"/>
    </row>
    <row r="27" spans="1:14" ht="12" customHeight="1">
      <c r="A27" s="41"/>
      <c r="B27" s="41"/>
      <c r="C27" s="41"/>
      <c r="D27" s="41"/>
      <c r="E27" s="41"/>
      <c r="F27" s="41"/>
      <c r="G27" s="41"/>
      <c r="H27" s="41"/>
      <c r="I27" s="41"/>
      <c r="J27" s="41"/>
      <c r="K27" s="14"/>
      <c r="L27" s="14"/>
      <c r="M27" s="14"/>
      <c r="N27" s="14"/>
    </row>
    <row r="28" spans="1:14" ht="12" customHeight="1">
      <c r="A28" s="41"/>
      <c r="B28" s="41"/>
      <c r="C28" s="41"/>
      <c r="D28" s="41"/>
      <c r="E28" s="41"/>
      <c r="F28" s="41"/>
      <c r="G28" s="41"/>
      <c r="H28" s="41"/>
      <c r="I28" s="41"/>
      <c r="J28" s="41"/>
      <c r="K28" s="14"/>
      <c r="L28" s="14"/>
      <c r="M28" s="14"/>
      <c r="N28" s="14"/>
    </row>
    <row r="29" spans="1:14" ht="12" customHeight="1">
      <c r="A29" s="41"/>
      <c r="B29" s="41"/>
      <c r="C29" s="41"/>
      <c r="D29" s="41"/>
      <c r="E29" s="41"/>
      <c r="F29" s="41"/>
      <c r="G29" s="41"/>
      <c r="H29" s="41"/>
      <c r="I29" s="41"/>
      <c r="J29" s="41"/>
      <c r="K29" s="14"/>
      <c r="L29" s="14"/>
      <c r="M29" s="14"/>
      <c r="N29" s="14"/>
    </row>
    <row r="30" spans="1:14" ht="12" customHeight="1">
      <c r="A30" s="41"/>
      <c r="B30" s="41"/>
      <c r="C30" s="41"/>
      <c r="D30" s="41"/>
      <c r="E30" s="41"/>
      <c r="F30" s="41"/>
      <c r="G30" s="41"/>
      <c r="H30" s="41"/>
      <c r="I30" s="41"/>
      <c r="J30" s="41"/>
      <c r="K30" s="14"/>
      <c r="L30" s="14"/>
      <c r="M30" s="14"/>
      <c r="N30" s="14"/>
    </row>
    <row r="31" spans="1:14" ht="12" customHeight="1">
      <c r="A31" s="41"/>
      <c r="B31" s="41"/>
      <c r="C31" s="41"/>
      <c r="D31" s="41"/>
      <c r="E31" s="41"/>
      <c r="F31" s="41"/>
      <c r="G31" s="41"/>
      <c r="H31" s="41"/>
      <c r="I31" s="41"/>
      <c r="J31" s="41"/>
      <c r="K31" s="14"/>
      <c r="L31" s="14"/>
      <c r="M31" s="14"/>
      <c r="N31" s="14"/>
    </row>
    <row r="32" spans="1:14" ht="12" customHeight="1">
      <c r="A32" s="41"/>
      <c r="B32" s="41"/>
      <c r="C32" s="41"/>
      <c r="D32" s="41"/>
      <c r="E32" s="41"/>
      <c r="F32" s="41"/>
      <c r="G32" s="41"/>
      <c r="H32" s="41"/>
      <c r="I32" s="41"/>
      <c r="J32" s="41"/>
      <c r="K32" s="14"/>
      <c r="L32" s="14"/>
      <c r="M32" s="14"/>
      <c r="N32" s="14"/>
    </row>
    <row r="33" spans="1:14" ht="12" customHeight="1">
      <c r="A33" s="41"/>
      <c r="B33" s="41"/>
      <c r="C33" s="41"/>
      <c r="D33" s="41"/>
      <c r="E33" s="41"/>
      <c r="F33" s="41"/>
      <c r="G33" s="41"/>
      <c r="H33" s="41"/>
      <c r="I33" s="41"/>
      <c r="J33" s="41"/>
      <c r="K33" s="14"/>
      <c r="L33" s="14"/>
      <c r="M33" s="14"/>
      <c r="N33" s="14"/>
    </row>
    <row r="34" spans="1:14" ht="12" customHeight="1">
      <c r="A34" s="41"/>
      <c r="B34" s="41"/>
      <c r="C34" s="41"/>
      <c r="D34" s="41"/>
      <c r="E34" s="41"/>
      <c r="F34" s="41"/>
      <c r="G34" s="41"/>
      <c r="H34" s="41"/>
      <c r="I34" s="41"/>
      <c r="J34" s="41"/>
      <c r="K34" s="14"/>
      <c r="L34" s="14"/>
      <c r="M34" s="14"/>
      <c r="N34" s="14"/>
    </row>
    <row r="35" spans="1:14" ht="12" customHeight="1">
      <c r="A35" s="41"/>
      <c r="B35" s="41"/>
      <c r="C35" s="41"/>
      <c r="D35" s="41"/>
      <c r="E35" s="41"/>
      <c r="F35" s="41"/>
      <c r="G35" s="41"/>
      <c r="H35" s="41"/>
      <c r="I35" s="41"/>
      <c r="J35" s="41"/>
      <c r="K35" s="14"/>
      <c r="L35" s="14"/>
      <c r="M35" s="14"/>
      <c r="N35" s="14"/>
    </row>
    <row r="36" spans="1:14" ht="12" customHeight="1">
      <c r="A36" s="41"/>
      <c r="B36" s="41"/>
      <c r="C36" s="41"/>
      <c r="D36" s="41"/>
      <c r="E36" s="41"/>
      <c r="F36" s="41"/>
      <c r="G36" s="41"/>
      <c r="H36" s="41"/>
      <c r="I36" s="41"/>
      <c r="J36" s="41"/>
      <c r="K36" s="14"/>
      <c r="L36" s="14"/>
      <c r="M36" s="14"/>
      <c r="N36" s="14"/>
    </row>
    <row r="37" spans="1:14" ht="12" customHeight="1">
      <c r="A37" s="41"/>
      <c r="B37" s="41"/>
      <c r="C37" s="41"/>
      <c r="D37" s="41"/>
      <c r="E37" s="41"/>
      <c r="F37" s="41"/>
      <c r="G37" s="41"/>
      <c r="H37" s="41"/>
      <c r="I37" s="41"/>
      <c r="J37" s="41"/>
      <c r="K37" s="14"/>
      <c r="L37" s="14"/>
      <c r="M37" s="14"/>
      <c r="N37" s="14"/>
    </row>
    <row r="38" spans="1:14" ht="12" customHeight="1">
      <c r="A38" s="41"/>
      <c r="B38" s="41"/>
      <c r="C38" s="41"/>
      <c r="D38" s="41"/>
      <c r="E38" s="41"/>
      <c r="F38" s="41"/>
      <c r="G38" s="41"/>
      <c r="H38" s="41"/>
      <c r="I38" s="41"/>
      <c r="J38" s="41"/>
      <c r="K38" s="14"/>
      <c r="L38" s="14"/>
      <c r="M38" s="14"/>
      <c r="N38" s="14"/>
    </row>
    <row r="39" spans="1:14" ht="12" customHeight="1">
      <c r="A39" s="41"/>
      <c r="B39" s="41"/>
      <c r="C39" s="41"/>
      <c r="D39" s="41"/>
      <c r="E39" s="41"/>
      <c r="F39" s="41"/>
      <c r="G39" s="41"/>
      <c r="H39" s="41"/>
      <c r="I39" s="41"/>
      <c r="J39" s="41"/>
      <c r="K39" s="14"/>
      <c r="L39" s="14"/>
      <c r="M39" s="14"/>
      <c r="N39" s="14"/>
    </row>
    <row r="40" spans="1:14" ht="12" customHeight="1">
      <c r="A40" s="41"/>
      <c r="B40" s="41"/>
      <c r="C40" s="41"/>
      <c r="D40" s="41"/>
      <c r="E40" s="41"/>
      <c r="F40" s="41"/>
      <c r="G40" s="41"/>
      <c r="H40" s="41"/>
      <c r="I40" s="41"/>
      <c r="J40" s="41"/>
      <c r="K40" s="14"/>
      <c r="L40" s="14"/>
      <c r="M40" s="14"/>
      <c r="N40" s="14"/>
    </row>
    <row r="41" spans="1:14" ht="12" customHeight="1">
      <c r="A41" s="41"/>
      <c r="B41" s="41"/>
      <c r="C41" s="41"/>
      <c r="D41" s="41"/>
      <c r="E41" s="41"/>
      <c r="F41" s="41"/>
      <c r="G41" s="41"/>
      <c r="H41" s="41"/>
      <c r="I41" s="41"/>
      <c r="J41" s="41"/>
      <c r="K41" s="14"/>
      <c r="L41" s="14"/>
      <c r="M41" s="14"/>
      <c r="N41" s="14"/>
    </row>
    <row r="42" spans="1:14" ht="12" customHeight="1">
      <c r="A42" s="41"/>
      <c r="B42" s="41"/>
      <c r="C42" s="41"/>
      <c r="D42" s="41"/>
      <c r="E42" s="41"/>
      <c r="F42" s="41"/>
      <c r="G42" s="41"/>
      <c r="H42" s="41"/>
      <c r="I42" s="41"/>
      <c r="J42" s="41"/>
      <c r="K42" s="14"/>
      <c r="L42" s="14"/>
      <c r="M42" s="14"/>
      <c r="N42" s="14"/>
    </row>
    <row r="43" spans="1:14" ht="12" customHeight="1">
      <c r="A43" s="41"/>
      <c r="B43" s="41"/>
      <c r="C43" s="41"/>
      <c r="D43" s="41"/>
      <c r="E43" s="41"/>
      <c r="F43" s="41"/>
      <c r="G43" s="41"/>
      <c r="H43" s="41"/>
      <c r="I43" s="41"/>
      <c r="J43" s="41"/>
      <c r="K43" s="14"/>
      <c r="L43" s="14"/>
      <c r="M43" s="14"/>
      <c r="N43" s="14"/>
    </row>
    <row r="44" spans="1:14" ht="12" customHeight="1">
      <c r="A44" s="41"/>
      <c r="B44" s="41"/>
      <c r="C44" s="41"/>
      <c r="D44" s="41"/>
      <c r="E44" s="41"/>
      <c r="F44" s="41"/>
      <c r="G44" s="41"/>
      <c r="H44" s="41"/>
      <c r="I44" s="41"/>
      <c r="J44" s="41"/>
      <c r="K44" s="14"/>
      <c r="L44" s="14"/>
      <c r="M44" s="14"/>
      <c r="N44" s="14"/>
    </row>
    <row r="45" spans="1:14" ht="12" customHeight="1">
      <c r="A45" s="41"/>
      <c r="B45" s="41"/>
      <c r="C45" s="41"/>
      <c r="D45" s="41"/>
      <c r="E45" s="41"/>
      <c r="F45" s="41"/>
      <c r="G45" s="41"/>
      <c r="H45" s="41"/>
      <c r="I45" s="41"/>
      <c r="J45" s="41"/>
      <c r="K45" s="14"/>
      <c r="L45" s="14"/>
      <c r="M45" s="14"/>
      <c r="N45" s="14"/>
    </row>
    <row r="46" spans="1:14" ht="12" customHeight="1">
      <c r="A46" s="41"/>
      <c r="B46" s="41"/>
      <c r="C46" s="41"/>
      <c r="D46" s="41"/>
      <c r="E46" s="41"/>
      <c r="F46" s="41"/>
      <c r="G46" s="41"/>
      <c r="H46" s="41"/>
      <c r="I46" s="41"/>
      <c r="J46" s="41"/>
      <c r="K46" s="14"/>
      <c r="L46" s="14"/>
      <c r="M46" s="14"/>
      <c r="N46" s="14"/>
    </row>
    <row r="47" spans="1:14" ht="12" customHeight="1">
      <c r="A47" s="41"/>
      <c r="B47" s="41"/>
      <c r="C47" s="41"/>
      <c r="D47" s="41"/>
      <c r="E47" s="41"/>
      <c r="F47" s="41"/>
      <c r="G47" s="41"/>
      <c r="H47" s="41"/>
      <c r="I47" s="41"/>
      <c r="J47" s="41"/>
      <c r="K47" s="14"/>
      <c r="L47" s="14"/>
      <c r="M47" s="14"/>
      <c r="N47" s="14"/>
    </row>
    <row r="48" spans="1:14" ht="12" customHeight="1">
      <c r="A48" s="41"/>
      <c r="B48" s="41"/>
      <c r="C48" s="41"/>
      <c r="D48" s="41"/>
      <c r="E48" s="41"/>
      <c r="F48" s="41"/>
      <c r="G48" s="41"/>
      <c r="H48" s="41"/>
      <c r="I48" s="41"/>
      <c r="J48" s="41"/>
      <c r="K48" s="14"/>
      <c r="L48" s="14"/>
      <c r="M48" s="14"/>
      <c r="N48" s="14"/>
    </row>
    <row r="49" spans="1:14" ht="12" customHeight="1">
      <c r="A49" s="41"/>
      <c r="B49" s="41"/>
      <c r="C49" s="41"/>
      <c r="D49" s="41"/>
      <c r="E49" s="41"/>
      <c r="F49" s="41"/>
      <c r="G49" s="41"/>
      <c r="H49" s="41"/>
      <c r="I49" s="41"/>
      <c r="J49" s="41"/>
      <c r="K49" s="14"/>
      <c r="L49" s="14"/>
      <c r="M49" s="14"/>
      <c r="N49" s="14"/>
    </row>
    <row r="50" spans="1:14" ht="12" customHeight="1">
      <c r="A50" s="41"/>
      <c r="B50" s="41"/>
      <c r="C50" s="41"/>
      <c r="D50" s="41"/>
      <c r="E50" s="41"/>
      <c r="F50" s="41"/>
      <c r="G50" s="41"/>
      <c r="H50" s="41"/>
      <c r="I50" s="41"/>
      <c r="J50" s="41"/>
      <c r="K50" s="14"/>
      <c r="L50" s="14"/>
      <c r="M50" s="14"/>
      <c r="N50" s="14"/>
    </row>
    <row r="51" spans="1:14" ht="12" customHeight="1">
      <c r="A51" s="41"/>
      <c r="B51" s="41"/>
      <c r="C51" s="41"/>
      <c r="D51" s="41"/>
      <c r="E51" s="41"/>
      <c r="F51" s="41"/>
      <c r="G51" s="41"/>
      <c r="H51" s="41"/>
      <c r="I51" s="41"/>
      <c r="J51" s="41"/>
      <c r="K51" s="14"/>
      <c r="L51" s="14"/>
      <c r="M51" s="14"/>
      <c r="N51" s="14"/>
    </row>
    <row r="52" spans="1:14" ht="12" customHeight="1">
      <c r="A52" s="41"/>
      <c r="B52" s="41"/>
      <c r="C52" s="41"/>
      <c r="D52" s="41"/>
      <c r="E52" s="41"/>
      <c r="F52" s="41"/>
      <c r="G52" s="41"/>
      <c r="H52" s="41"/>
      <c r="I52" s="41"/>
      <c r="J52" s="41"/>
      <c r="K52" s="14"/>
      <c r="L52" s="14"/>
      <c r="M52" s="14"/>
      <c r="N52" s="14"/>
    </row>
    <row r="53" spans="1:14" ht="12" customHeight="1">
      <c r="A53" s="41"/>
      <c r="B53" s="41"/>
      <c r="C53" s="41"/>
      <c r="D53" s="41"/>
      <c r="E53" s="41"/>
      <c r="F53" s="41"/>
      <c r="G53" s="41"/>
      <c r="H53" s="41"/>
      <c r="I53" s="41"/>
      <c r="J53" s="41"/>
      <c r="K53" s="14"/>
      <c r="L53" s="14"/>
      <c r="M53" s="14"/>
      <c r="N53" s="14"/>
    </row>
    <row r="54" spans="1:14" ht="12" customHeight="1">
      <c r="A54" s="41"/>
      <c r="B54" s="41"/>
      <c r="C54" s="41"/>
      <c r="D54" s="41"/>
      <c r="E54" s="41"/>
      <c r="F54" s="41"/>
      <c r="G54" s="41"/>
      <c r="H54" s="41"/>
      <c r="I54" s="41"/>
      <c r="J54" s="41"/>
      <c r="K54" s="14"/>
      <c r="L54" s="14"/>
      <c r="M54" s="14"/>
      <c r="N54" s="14"/>
    </row>
    <row r="55" spans="1:14" ht="12" customHeight="1">
      <c r="A55" s="41"/>
      <c r="B55" s="41"/>
      <c r="C55" s="41"/>
      <c r="D55" s="41"/>
      <c r="E55" s="41"/>
      <c r="F55" s="41"/>
      <c r="G55" s="41"/>
      <c r="H55" s="41"/>
      <c r="I55" s="41"/>
      <c r="J55" s="41"/>
      <c r="K55" s="14"/>
      <c r="L55" s="14"/>
      <c r="M55" s="14"/>
      <c r="N55" s="14"/>
    </row>
    <row r="56" spans="1:14" ht="12" customHeight="1">
      <c r="A56" s="41"/>
      <c r="B56" s="41"/>
      <c r="C56" s="41"/>
      <c r="D56" s="41"/>
      <c r="E56" s="41"/>
      <c r="F56" s="41"/>
      <c r="G56" s="41"/>
      <c r="H56" s="41"/>
      <c r="I56" s="41"/>
      <c r="J56" s="41"/>
      <c r="K56" s="14"/>
      <c r="L56" s="14"/>
      <c r="M56" s="14"/>
      <c r="N56" s="14"/>
    </row>
    <row r="57" spans="1:14" ht="12" customHeight="1">
      <c r="A57" s="41"/>
      <c r="B57" s="41"/>
      <c r="C57" s="41"/>
      <c r="D57" s="41"/>
      <c r="E57" s="41"/>
      <c r="F57" s="41"/>
      <c r="G57" s="41"/>
      <c r="H57" s="41"/>
      <c r="I57" s="41"/>
      <c r="J57" s="41"/>
      <c r="K57" s="14"/>
      <c r="L57" s="14"/>
      <c r="M57" s="14"/>
      <c r="N57" s="14"/>
    </row>
    <row r="58" spans="1:14" ht="12" customHeight="1">
      <c r="A58" s="41"/>
      <c r="B58" s="41"/>
      <c r="C58" s="41"/>
      <c r="D58" s="41"/>
      <c r="E58" s="41"/>
      <c r="F58" s="41"/>
      <c r="G58" s="41"/>
      <c r="H58" s="41"/>
      <c r="I58" s="41"/>
      <c r="J58" s="41"/>
      <c r="K58" s="14"/>
      <c r="L58" s="14"/>
      <c r="M58" s="14"/>
      <c r="N58" s="14"/>
    </row>
    <row r="59" spans="1:14" ht="12" customHeight="1">
      <c r="A59" s="41"/>
      <c r="B59" s="41"/>
      <c r="C59" s="41"/>
      <c r="D59" s="41"/>
      <c r="E59" s="41"/>
      <c r="F59" s="41"/>
      <c r="G59" s="41"/>
      <c r="H59" s="41"/>
      <c r="I59" s="41"/>
      <c r="J59" s="41"/>
      <c r="K59" s="14"/>
      <c r="L59" s="14"/>
      <c r="M59" s="14"/>
      <c r="N59" s="14"/>
    </row>
    <row r="60" spans="1:14" ht="12" customHeight="1">
      <c r="A60" s="41"/>
      <c r="B60" s="41"/>
      <c r="C60" s="41"/>
      <c r="D60" s="41"/>
      <c r="E60" s="41"/>
      <c r="F60" s="41"/>
      <c r="G60" s="41"/>
      <c r="H60" s="41"/>
      <c r="I60" s="41"/>
      <c r="J60" s="41"/>
      <c r="K60" s="14"/>
      <c r="L60" s="14"/>
      <c r="M60" s="14"/>
      <c r="N60" s="14"/>
    </row>
    <row r="61" spans="1:14" ht="12" customHeight="1">
      <c r="A61" s="41"/>
      <c r="B61" s="41"/>
      <c r="C61" s="41"/>
      <c r="D61" s="41"/>
      <c r="E61" s="41"/>
      <c r="F61" s="41"/>
      <c r="G61" s="41"/>
      <c r="H61" s="41"/>
      <c r="I61" s="41"/>
      <c r="J61" s="41"/>
      <c r="K61" s="14"/>
      <c r="L61" s="14"/>
      <c r="M61" s="14"/>
      <c r="N61" s="14"/>
    </row>
    <row r="62" spans="1:14" ht="12" customHeight="1">
      <c r="A62" s="41"/>
      <c r="B62" s="41"/>
      <c r="C62" s="41"/>
      <c r="D62" s="41"/>
      <c r="E62" s="41"/>
      <c r="F62" s="41"/>
      <c r="G62" s="41"/>
      <c r="H62" s="41"/>
      <c r="I62" s="41"/>
      <c r="J62" s="41"/>
      <c r="K62" s="14"/>
      <c r="L62" s="14"/>
      <c r="M62" s="14"/>
      <c r="N62" s="14"/>
    </row>
    <row r="63" spans="1:14" ht="12" customHeight="1">
      <c r="A63" s="41"/>
      <c r="B63" s="41"/>
      <c r="C63" s="41"/>
      <c r="D63" s="41"/>
      <c r="E63" s="41"/>
      <c r="F63" s="41"/>
      <c r="G63" s="41"/>
      <c r="H63" s="41"/>
      <c r="I63" s="41"/>
      <c r="J63" s="41"/>
      <c r="K63" s="14"/>
      <c r="L63" s="14"/>
      <c r="M63" s="14"/>
      <c r="N63" s="14"/>
    </row>
    <row r="64" spans="1:14" ht="12" customHeight="1">
      <c r="A64" s="41"/>
      <c r="B64" s="41"/>
      <c r="C64" s="41"/>
      <c r="D64" s="41"/>
      <c r="E64" s="41"/>
      <c r="F64" s="41"/>
      <c r="G64" s="41"/>
      <c r="H64" s="41"/>
      <c r="I64" s="41"/>
      <c r="J64" s="41"/>
      <c r="K64" s="14"/>
      <c r="L64" s="14"/>
      <c r="M64" s="14"/>
      <c r="N64" s="14"/>
    </row>
    <row r="65" spans="1:14" ht="12" customHeight="1">
      <c r="A65" s="41"/>
      <c r="B65" s="41"/>
      <c r="C65" s="41"/>
      <c r="D65" s="41"/>
      <c r="E65" s="41"/>
      <c r="F65" s="41"/>
      <c r="G65" s="41"/>
      <c r="H65" s="41"/>
      <c r="I65" s="41"/>
      <c r="J65" s="41"/>
      <c r="K65" s="14"/>
      <c r="L65" s="14"/>
      <c r="M65" s="14"/>
      <c r="N65" s="14"/>
    </row>
    <row r="66" spans="1:14" ht="12" customHeight="1">
      <c r="A66" s="41"/>
      <c r="B66" s="41"/>
      <c r="C66" s="41"/>
      <c r="D66" s="41"/>
      <c r="E66" s="41"/>
      <c r="F66" s="41"/>
      <c r="G66" s="41"/>
      <c r="H66" s="41"/>
      <c r="I66" s="41"/>
      <c r="J66" s="41"/>
      <c r="K66" s="14"/>
      <c r="L66" s="14"/>
      <c r="M66" s="14"/>
      <c r="N66" s="14"/>
    </row>
    <row r="67" spans="1:14" ht="12" customHeight="1">
      <c r="A67" s="41"/>
      <c r="B67" s="41"/>
      <c r="C67" s="41"/>
      <c r="D67" s="41"/>
      <c r="E67" s="41"/>
      <c r="F67" s="41"/>
      <c r="G67" s="41"/>
      <c r="H67" s="41"/>
      <c r="I67" s="41"/>
      <c r="J67" s="41"/>
      <c r="K67" s="14"/>
      <c r="L67" s="14"/>
      <c r="M67" s="14"/>
      <c r="N67" s="14"/>
    </row>
    <row r="68" spans="1:14" ht="12" customHeight="1">
      <c r="A68" s="41"/>
      <c r="B68" s="41"/>
      <c r="C68" s="41"/>
      <c r="D68" s="41"/>
      <c r="E68" s="41"/>
      <c r="F68" s="41"/>
      <c r="G68" s="41"/>
      <c r="H68" s="41"/>
      <c r="I68" s="41"/>
      <c r="J68" s="41"/>
      <c r="K68" s="14"/>
      <c r="L68" s="14"/>
      <c r="M68" s="14"/>
      <c r="N68" s="14"/>
    </row>
    <row r="69" spans="1:14" ht="12" customHeight="1">
      <c r="A69" s="41"/>
      <c r="B69" s="41"/>
      <c r="C69" s="41"/>
      <c r="D69" s="41"/>
      <c r="E69" s="41"/>
      <c r="F69" s="41"/>
      <c r="G69" s="41"/>
      <c r="H69" s="41"/>
      <c r="I69" s="41"/>
      <c r="J69" s="41"/>
      <c r="K69" s="14"/>
      <c r="L69" s="14"/>
      <c r="M69" s="14"/>
      <c r="N69" s="14"/>
    </row>
    <row r="70" spans="1:14" ht="12" customHeight="1">
      <c r="A70" s="41"/>
      <c r="B70" s="41"/>
      <c r="C70" s="41"/>
      <c r="D70" s="41"/>
      <c r="E70" s="41"/>
      <c r="F70" s="41"/>
      <c r="G70" s="41"/>
      <c r="H70" s="41"/>
      <c r="I70" s="41"/>
      <c r="J70" s="41"/>
      <c r="K70" s="14"/>
      <c r="L70" s="14"/>
      <c r="M70" s="14"/>
      <c r="N70" s="14"/>
    </row>
    <row r="71" spans="1:14" ht="12" customHeight="1">
      <c r="A71" s="41"/>
      <c r="B71" s="41"/>
      <c r="C71" s="41"/>
      <c r="D71" s="41"/>
      <c r="E71" s="41"/>
      <c r="F71" s="41"/>
      <c r="G71" s="41"/>
      <c r="H71" s="41"/>
      <c r="I71" s="41"/>
      <c r="J71" s="41"/>
      <c r="K71" s="14"/>
      <c r="L71" s="14"/>
      <c r="M71" s="14"/>
      <c r="N71" s="14"/>
    </row>
    <row r="72" spans="1:14" ht="12" customHeight="1">
      <c r="A72" s="41"/>
      <c r="B72" s="41"/>
      <c r="C72" s="41"/>
      <c r="D72" s="41"/>
      <c r="E72" s="41"/>
      <c r="F72" s="41"/>
      <c r="G72" s="41"/>
      <c r="H72" s="41"/>
      <c r="I72" s="41"/>
      <c r="J72" s="41"/>
      <c r="K72" s="14"/>
      <c r="L72" s="14"/>
      <c r="M72" s="14"/>
      <c r="N72" s="14"/>
    </row>
    <row r="73" spans="1:14" ht="12" customHeight="1">
      <c r="A73" s="41"/>
      <c r="B73" s="41"/>
      <c r="C73" s="41"/>
      <c r="D73" s="41"/>
      <c r="E73" s="41"/>
      <c r="F73" s="41"/>
      <c r="G73" s="41"/>
      <c r="H73" s="41"/>
      <c r="I73" s="41"/>
      <c r="J73" s="41"/>
      <c r="K73" s="14"/>
      <c r="L73" s="14"/>
      <c r="M73" s="14"/>
      <c r="N73" s="14"/>
    </row>
    <row r="74" spans="1:14" ht="12" customHeight="1">
      <c r="A74" s="41"/>
      <c r="B74" s="41"/>
      <c r="C74" s="41"/>
      <c r="D74" s="41"/>
      <c r="E74" s="41"/>
      <c r="F74" s="41"/>
      <c r="G74" s="41"/>
      <c r="H74" s="41"/>
      <c r="I74" s="41"/>
      <c r="J74" s="41"/>
      <c r="K74" s="14"/>
      <c r="L74" s="14"/>
      <c r="M74" s="14"/>
      <c r="N74" s="14"/>
    </row>
    <row r="75" spans="1:14" ht="12" customHeight="1">
      <c r="A75" s="41"/>
      <c r="B75" s="41"/>
      <c r="C75" s="41"/>
      <c r="D75" s="41"/>
      <c r="E75" s="41"/>
      <c r="F75" s="41"/>
      <c r="G75" s="41"/>
      <c r="H75" s="41"/>
      <c r="I75" s="41"/>
      <c r="J75" s="41"/>
      <c r="K75" s="14"/>
      <c r="L75" s="14"/>
      <c r="M75" s="14"/>
      <c r="N75" s="14"/>
    </row>
    <row r="76" spans="1:14" ht="12" customHeight="1">
      <c r="A76" s="41"/>
      <c r="B76" s="41"/>
      <c r="C76" s="41"/>
      <c r="D76" s="41"/>
      <c r="E76" s="41"/>
      <c r="F76" s="41"/>
      <c r="G76" s="41"/>
      <c r="H76" s="41"/>
      <c r="I76" s="41"/>
      <c r="J76" s="41"/>
      <c r="K76" s="14"/>
      <c r="L76" s="14"/>
      <c r="M76" s="14"/>
      <c r="N76" s="14"/>
    </row>
    <row r="77" spans="1:14" ht="12" customHeight="1">
      <c r="A77" s="41"/>
      <c r="B77" s="41"/>
      <c r="C77" s="41"/>
      <c r="D77" s="41"/>
      <c r="E77" s="41"/>
      <c r="F77" s="41"/>
      <c r="G77" s="41"/>
      <c r="H77" s="41"/>
      <c r="I77" s="41"/>
      <c r="J77" s="41"/>
      <c r="K77" s="14"/>
      <c r="L77" s="14"/>
      <c r="M77" s="14"/>
      <c r="N77" s="14"/>
    </row>
    <row r="78" spans="1:14" ht="12" customHeight="1">
      <c r="A78" s="41"/>
      <c r="B78" s="41"/>
      <c r="C78" s="41"/>
      <c r="D78" s="41"/>
      <c r="E78" s="41"/>
      <c r="F78" s="41"/>
      <c r="G78" s="41"/>
      <c r="H78" s="41"/>
      <c r="I78" s="41"/>
      <c r="J78" s="41"/>
      <c r="K78" s="14"/>
      <c r="L78" s="14"/>
      <c r="M78" s="14"/>
      <c r="N78" s="14"/>
    </row>
    <row r="79" spans="1:14" ht="12" customHeight="1">
      <c r="A79" s="41"/>
      <c r="B79" s="41"/>
      <c r="C79" s="41"/>
      <c r="D79" s="41"/>
      <c r="E79" s="41"/>
      <c r="F79" s="41"/>
      <c r="G79" s="41"/>
      <c r="H79" s="41"/>
      <c r="I79" s="41"/>
      <c r="J79" s="41"/>
      <c r="K79" s="14"/>
      <c r="L79" s="14"/>
      <c r="M79" s="14"/>
      <c r="N79" s="14"/>
    </row>
    <row r="80" spans="1:14" ht="12" customHeight="1">
      <c r="A80" s="41"/>
      <c r="B80" s="41"/>
      <c r="C80" s="41"/>
      <c r="D80" s="41"/>
      <c r="E80" s="41"/>
      <c r="F80" s="41"/>
      <c r="G80" s="41"/>
      <c r="H80" s="41"/>
      <c r="I80" s="41"/>
      <c r="J80" s="41"/>
      <c r="K80" s="14"/>
      <c r="L80" s="14"/>
      <c r="M80" s="14"/>
      <c r="N80" s="14"/>
    </row>
    <row r="81" spans="1:14" ht="12" customHeight="1">
      <c r="A81" s="41"/>
      <c r="B81" s="41"/>
      <c r="C81" s="41"/>
      <c r="D81" s="41"/>
      <c r="E81" s="41"/>
      <c r="F81" s="41"/>
      <c r="G81" s="41"/>
      <c r="H81" s="41"/>
      <c r="I81" s="41"/>
      <c r="J81" s="41"/>
      <c r="K81" s="14"/>
      <c r="L81" s="14"/>
      <c r="M81" s="14"/>
      <c r="N81" s="14"/>
    </row>
    <row r="82" spans="1:14" ht="12" customHeight="1">
      <c r="A82" s="41"/>
      <c r="B82" s="41"/>
      <c r="C82" s="41"/>
      <c r="D82" s="41"/>
      <c r="E82" s="41"/>
      <c r="F82" s="41"/>
      <c r="G82" s="41"/>
      <c r="H82" s="41"/>
      <c r="I82" s="41"/>
      <c r="J82" s="41"/>
      <c r="K82" s="14"/>
      <c r="L82" s="14"/>
      <c r="M82" s="14"/>
      <c r="N82" s="14"/>
    </row>
    <row r="83" spans="1:14" ht="12" customHeight="1">
      <c r="A83" s="41"/>
      <c r="B83" s="41"/>
      <c r="C83" s="41"/>
      <c r="D83" s="41"/>
      <c r="E83" s="41"/>
      <c r="F83" s="41"/>
      <c r="G83" s="41"/>
      <c r="H83" s="41"/>
      <c r="I83" s="41"/>
      <c r="J83" s="41"/>
      <c r="K83" s="14"/>
      <c r="L83" s="14"/>
      <c r="M83" s="14"/>
      <c r="N83" s="14"/>
    </row>
    <row r="84" spans="1:14" ht="12" customHeight="1">
      <c r="A84" s="41"/>
      <c r="B84" s="41"/>
      <c r="C84" s="41"/>
      <c r="D84" s="41"/>
      <c r="E84" s="41"/>
      <c r="F84" s="41"/>
      <c r="G84" s="41"/>
      <c r="H84" s="41"/>
      <c r="I84" s="41"/>
      <c r="J84" s="41"/>
      <c r="K84" s="14"/>
      <c r="L84" s="14"/>
      <c r="M84" s="14"/>
      <c r="N84" s="14"/>
    </row>
    <row r="85" spans="1:14" ht="12" customHeight="1">
      <c r="A85" s="41"/>
      <c r="B85" s="41"/>
      <c r="C85" s="41"/>
      <c r="D85" s="41"/>
      <c r="E85" s="41"/>
      <c r="F85" s="41"/>
      <c r="G85" s="41"/>
      <c r="H85" s="41"/>
      <c r="I85" s="41"/>
      <c r="J85" s="41"/>
      <c r="K85" s="14"/>
      <c r="L85" s="14"/>
      <c r="M85" s="14"/>
      <c r="N85" s="14"/>
    </row>
    <row r="86" spans="1:14" ht="12" customHeight="1">
      <c r="A86" s="41"/>
      <c r="B86" s="41"/>
      <c r="C86" s="41"/>
      <c r="D86" s="41"/>
      <c r="E86" s="41"/>
      <c r="F86" s="41"/>
      <c r="G86" s="41"/>
      <c r="H86" s="41"/>
      <c r="I86" s="41"/>
      <c r="J86" s="41"/>
      <c r="K86" s="14"/>
      <c r="L86" s="14"/>
      <c r="M86" s="14"/>
      <c r="N86" s="14"/>
    </row>
    <row r="87" spans="1:14" ht="12" customHeight="1">
      <c r="A87" s="41"/>
      <c r="B87" s="41"/>
      <c r="C87" s="41"/>
      <c r="D87" s="41"/>
      <c r="E87" s="41"/>
      <c r="F87" s="41"/>
      <c r="G87" s="41"/>
      <c r="H87" s="41"/>
      <c r="I87" s="41"/>
      <c r="J87" s="41"/>
      <c r="K87" s="14"/>
      <c r="L87" s="14"/>
      <c r="M87" s="14"/>
      <c r="N87" s="14"/>
    </row>
    <row r="88" spans="1:14" ht="12" customHeight="1">
      <c r="A88" s="41"/>
      <c r="B88" s="41"/>
      <c r="C88" s="41"/>
      <c r="D88" s="41"/>
      <c r="E88" s="41"/>
      <c r="F88" s="41"/>
      <c r="G88" s="41"/>
      <c r="H88" s="41"/>
      <c r="I88" s="41"/>
      <c r="J88" s="41"/>
      <c r="K88" s="14"/>
      <c r="L88" s="14"/>
      <c r="M88" s="14"/>
      <c r="N88" s="14"/>
    </row>
    <row r="89" spans="1:14" ht="12" customHeight="1">
      <c r="A89" s="41"/>
      <c r="B89" s="41"/>
      <c r="C89" s="41"/>
      <c r="D89" s="41"/>
      <c r="E89" s="41"/>
      <c r="F89" s="41"/>
      <c r="G89" s="41"/>
      <c r="H89" s="41"/>
      <c r="I89" s="41"/>
      <c r="J89" s="41"/>
      <c r="K89" s="14"/>
      <c r="L89" s="14"/>
      <c r="M89" s="14"/>
      <c r="N89" s="14"/>
    </row>
    <row r="90" spans="1:14" ht="12" customHeight="1">
      <c r="A90" s="41"/>
      <c r="B90" s="41"/>
      <c r="C90" s="41"/>
      <c r="D90" s="41"/>
      <c r="E90" s="41"/>
      <c r="F90" s="41"/>
      <c r="G90" s="41"/>
      <c r="H90" s="41"/>
      <c r="I90" s="41"/>
      <c r="J90" s="41"/>
      <c r="K90" s="14"/>
      <c r="L90" s="14"/>
      <c r="M90" s="14"/>
      <c r="N90" s="14"/>
    </row>
    <row r="91" spans="1:14" ht="12" customHeight="1">
      <c r="A91" s="41"/>
      <c r="B91" s="41"/>
      <c r="C91" s="41"/>
      <c r="D91" s="41"/>
      <c r="E91" s="41"/>
      <c r="F91" s="41"/>
      <c r="G91" s="41"/>
      <c r="H91" s="41"/>
      <c r="I91" s="41"/>
      <c r="J91" s="41"/>
      <c r="K91" s="14"/>
      <c r="L91" s="14"/>
      <c r="M91" s="14"/>
      <c r="N91" s="14"/>
    </row>
    <row r="92" spans="1:14" ht="12" customHeight="1">
      <c r="A92" s="41"/>
      <c r="B92" s="41"/>
      <c r="C92" s="41"/>
      <c r="D92" s="41"/>
      <c r="E92" s="41"/>
      <c r="F92" s="41"/>
      <c r="G92" s="41"/>
      <c r="H92" s="41"/>
      <c r="I92" s="41"/>
      <c r="J92" s="41"/>
      <c r="K92" s="14"/>
      <c r="L92" s="14"/>
      <c r="M92" s="14"/>
      <c r="N92" s="14"/>
    </row>
    <row r="93" spans="1:14" ht="12" customHeight="1">
      <c r="A93" s="41"/>
      <c r="B93" s="41"/>
      <c r="C93" s="41"/>
      <c r="D93" s="41"/>
      <c r="E93" s="41"/>
      <c r="F93" s="41"/>
      <c r="G93" s="41"/>
      <c r="H93" s="41"/>
      <c r="I93" s="41"/>
      <c r="J93" s="41"/>
      <c r="K93" s="14"/>
      <c r="L93" s="14"/>
      <c r="M93" s="14"/>
      <c r="N93" s="14"/>
    </row>
    <row r="94" spans="1:14" ht="12" customHeight="1">
      <c r="A94" s="41"/>
      <c r="B94" s="41"/>
      <c r="C94" s="41"/>
      <c r="D94" s="41"/>
      <c r="E94" s="41"/>
      <c r="F94" s="41"/>
      <c r="G94" s="41"/>
      <c r="H94" s="41"/>
      <c r="I94" s="41"/>
      <c r="J94" s="41"/>
      <c r="K94" s="14"/>
      <c r="L94" s="14"/>
      <c r="M94" s="14"/>
      <c r="N94" s="14"/>
    </row>
    <row r="95" spans="1:14" ht="12" customHeight="1">
      <c r="A95" s="41"/>
      <c r="B95" s="41"/>
      <c r="C95" s="41"/>
      <c r="D95" s="41"/>
      <c r="E95" s="41"/>
      <c r="F95" s="41"/>
      <c r="G95" s="41"/>
      <c r="H95" s="41"/>
      <c r="I95" s="41"/>
      <c r="J95" s="41"/>
      <c r="K95" s="14"/>
      <c r="L95" s="14"/>
      <c r="M95" s="14"/>
      <c r="N95" s="14"/>
    </row>
    <row r="96" spans="1:14" ht="12" customHeight="1">
      <c r="A96" s="41"/>
      <c r="B96" s="41"/>
      <c r="C96" s="41"/>
      <c r="D96" s="41"/>
      <c r="E96" s="41"/>
      <c r="F96" s="41"/>
      <c r="G96" s="41"/>
      <c r="H96" s="41"/>
      <c r="I96" s="41"/>
      <c r="J96" s="41"/>
      <c r="K96" s="14"/>
      <c r="L96" s="14"/>
      <c r="M96" s="14"/>
      <c r="N96" s="14"/>
    </row>
    <row r="97" spans="1:14" ht="12" customHeight="1">
      <c r="A97" s="41"/>
      <c r="B97" s="41"/>
      <c r="C97" s="41"/>
      <c r="D97" s="41"/>
      <c r="E97" s="41"/>
      <c r="F97" s="41"/>
      <c r="G97" s="41"/>
      <c r="H97" s="41"/>
      <c r="I97" s="41"/>
      <c r="J97" s="41"/>
      <c r="K97" s="14"/>
      <c r="L97" s="14"/>
      <c r="M97" s="14"/>
      <c r="N97" s="14"/>
    </row>
    <row r="98" spans="1:14" ht="12" customHeight="1">
      <c r="A98" s="41"/>
      <c r="B98" s="41"/>
      <c r="C98" s="41"/>
      <c r="D98" s="41"/>
      <c r="E98" s="41"/>
      <c r="F98" s="41"/>
      <c r="G98" s="41"/>
      <c r="H98" s="41"/>
      <c r="I98" s="41"/>
      <c r="J98" s="41"/>
      <c r="K98" s="14"/>
      <c r="L98" s="14"/>
      <c r="M98" s="14"/>
      <c r="N98" s="14"/>
    </row>
    <row r="99" spans="1:14" ht="12" customHeight="1">
      <c r="A99" s="41"/>
      <c r="B99" s="41"/>
      <c r="C99" s="41"/>
      <c r="D99" s="41"/>
      <c r="E99" s="41"/>
      <c r="F99" s="41"/>
      <c r="G99" s="41"/>
      <c r="H99" s="41"/>
      <c r="I99" s="41"/>
      <c r="J99" s="41"/>
      <c r="K99" s="14"/>
      <c r="L99" s="14"/>
      <c r="M99" s="14"/>
      <c r="N99" s="14"/>
    </row>
    <row r="100" spans="1:14" ht="12" customHeight="1">
      <c r="A100" s="41"/>
      <c r="B100" s="41"/>
      <c r="C100" s="41"/>
      <c r="D100" s="41"/>
      <c r="E100" s="41"/>
      <c r="F100" s="41"/>
      <c r="G100" s="41"/>
      <c r="H100" s="41"/>
      <c r="I100" s="41"/>
      <c r="J100" s="41"/>
      <c r="K100" s="14"/>
      <c r="L100" s="14"/>
      <c r="M100" s="14"/>
      <c r="N100" s="14"/>
    </row>
    <row r="101" spans="1:14" ht="12" customHeight="1">
      <c r="A101" s="41"/>
      <c r="B101" s="41"/>
      <c r="C101" s="41"/>
      <c r="D101" s="41"/>
      <c r="E101" s="41"/>
      <c r="F101" s="41"/>
      <c r="G101" s="41"/>
      <c r="H101" s="41"/>
      <c r="I101" s="41"/>
      <c r="J101" s="41"/>
      <c r="K101" s="14"/>
      <c r="L101" s="14"/>
      <c r="M101" s="14"/>
      <c r="N101" s="14"/>
    </row>
    <row r="102" spans="1:14" ht="12" customHeight="1">
      <c r="A102" s="41"/>
      <c r="B102" s="41"/>
      <c r="C102" s="41"/>
      <c r="D102" s="41"/>
      <c r="E102" s="41"/>
      <c r="F102" s="41"/>
      <c r="G102" s="41"/>
      <c r="H102" s="41"/>
      <c r="I102" s="41"/>
      <c r="J102" s="41"/>
      <c r="K102" s="14"/>
      <c r="L102" s="14"/>
      <c r="M102" s="14"/>
      <c r="N102" s="14"/>
    </row>
    <row r="103" spans="1:14" ht="12" customHeight="1">
      <c r="A103" s="41"/>
      <c r="B103" s="41"/>
      <c r="C103" s="41"/>
      <c r="D103" s="41"/>
      <c r="E103" s="41"/>
      <c r="F103" s="41"/>
      <c r="G103" s="41"/>
      <c r="H103" s="41"/>
      <c r="I103" s="41"/>
      <c r="J103" s="41"/>
      <c r="K103" s="14"/>
      <c r="L103" s="14"/>
      <c r="M103" s="14"/>
      <c r="N103" s="14"/>
    </row>
    <row r="104" spans="1:14" ht="12" customHeight="1">
      <c r="A104" s="41"/>
      <c r="B104" s="41"/>
      <c r="C104" s="41"/>
      <c r="D104" s="41"/>
      <c r="E104" s="41"/>
      <c r="F104" s="41"/>
      <c r="G104" s="41"/>
      <c r="H104" s="41"/>
      <c r="I104" s="41"/>
      <c r="J104" s="41"/>
      <c r="K104" s="14"/>
      <c r="L104" s="14"/>
      <c r="M104" s="14"/>
      <c r="N104" s="14"/>
    </row>
    <row r="105" spans="1:14" ht="12" customHeight="1">
      <c r="A105" s="41"/>
      <c r="B105" s="41"/>
      <c r="C105" s="41"/>
      <c r="D105" s="41"/>
      <c r="E105" s="41"/>
      <c r="F105" s="41"/>
      <c r="G105" s="41"/>
      <c r="H105" s="41"/>
      <c r="I105" s="41"/>
      <c r="J105" s="41"/>
      <c r="K105" s="14"/>
      <c r="L105" s="14"/>
      <c r="M105" s="14"/>
      <c r="N105" s="14"/>
    </row>
    <row r="106" spans="1:14" ht="12" customHeight="1">
      <c r="A106" s="41"/>
      <c r="B106" s="41"/>
      <c r="C106" s="41"/>
      <c r="D106" s="41"/>
      <c r="E106" s="41"/>
      <c r="F106" s="41"/>
      <c r="G106" s="41"/>
      <c r="H106" s="41"/>
      <c r="I106" s="41"/>
      <c r="J106" s="41"/>
      <c r="K106" s="14"/>
      <c r="L106" s="14"/>
      <c r="M106" s="14"/>
      <c r="N106" s="14"/>
    </row>
    <row r="107" spans="1:14" ht="12" customHeight="1">
      <c r="A107" s="41"/>
      <c r="B107" s="41"/>
      <c r="C107" s="41"/>
      <c r="D107" s="41"/>
      <c r="E107" s="41"/>
      <c r="F107" s="41"/>
      <c r="G107" s="41"/>
      <c r="H107" s="41"/>
      <c r="I107" s="41"/>
      <c r="J107" s="41"/>
      <c r="K107" s="14"/>
      <c r="L107" s="14"/>
      <c r="M107" s="14"/>
      <c r="N107" s="14"/>
    </row>
    <row r="108" spans="1:14" ht="12" customHeight="1">
      <c r="A108" s="41"/>
      <c r="B108" s="41"/>
      <c r="C108" s="41"/>
      <c r="D108" s="41"/>
      <c r="E108" s="41"/>
      <c r="F108" s="41"/>
      <c r="G108" s="41"/>
      <c r="H108" s="41"/>
      <c r="I108" s="41"/>
      <c r="J108" s="41"/>
      <c r="K108" s="14"/>
      <c r="L108" s="14"/>
      <c r="M108" s="14"/>
      <c r="N108" s="14"/>
    </row>
    <row r="109" spans="1:14" ht="12" customHeight="1">
      <c r="A109" s="41"/>
      <c r="B109" s="41"/>
      <c r="C109" s="41"/>
      <c r="D109" s="41"/>
      <c r="E109" s="41"/>
      <c r="F109" s="41"/>
      <c r="G109" s="41"/>
      <c r="H109" s="41"/>
      <c r="I109" s="41"/>
      <c r="J109" s="41"/>
      <c r="K109" s="14"/>
      <c r="L109" s="14"/>
      <c r="M109" s="14"/>
      <c r="N109" s="14"/>
    </row>
    <row r="110" spans="1:14" ht="12" customHeight="1">
      <c r="A110" s="41"/>
      <c r="B110" s="41"/>
      <c r="C110" s="41"/>
      <c r="D110" s="41"/>
      <c r="E110" s="41"/>
      <c r="F110" s="41"/>
      <c r="G110" s="41"/>
      <c r="H110" s="41"/>
      <c r="I110" s="41"/>
      <c r="J110" s="41"/>
      <c r="K110" s="14"/>
      <c r="L110" s="14"/>
      <c r="M110" s="14"/>
      <c r="N110" s="14"/>
    </row>
    <row r="111" spans="1:14" ht="12" customHeight="1">
      <c r="A111" s="41"/>
      <c r="B111" s="41"/>
      <c r="C111" s="41"/>
      <c r="D111" s="41"/>
      <c r="E111" s="41"/>
      <c r="F111" s="41"/>
      <c r="G111" s="41"/>
      <c r="H111" s="41"/>
      <c r="I111" s="41"/>
      <c r="J111" s="41"/>
      <c r="K111" s="14"/>
      <c r="L111" s="14"/>
      <c r="M111" s="14"/>
      <c r="N111" s="14"/>
    </row>
    <row r="112" spans="1:14" ht="12" customHeight="1">
      <c r="A112" s="41"/>
      <c r="B112" s="41"/>
      <c r="C112" s="41"/>
      <c r="D112" s="41"/>
      <c r="E112" s="41"/>
      <c r="F112" s="41"/>
      <c r="G112" s="41"/>
      <c r="H112" s="41"/>
      <c r="I112" s="41"/>
      <c r="J112" s="41"/>
      <c r="K112" s="14"/>
      <c r="L112" s="14"/>
      <c r="M112" s="14"/>
      <c r="N112" s="14"/>
    </row>
    <row r="113" spans="1:14" ht="12" customHeight="1">
      <c r="A113" s="41"/>
      <c r="B113" s="41"/>
      <c r="C113" s="41"/>
      <c r="D113" s="41"/>
      <c r="E113" s="41"/>
      <c r="F113" s="41"/>
      <c r="G113" s="41"/>
      <c r="H113" s="41"/>
      <c r="I113" s="41"/>
      <c r="J113" s="41"/>
      <c r="K113" s="14"/>
      <c r="L113" s="14"/>
      <c r="M113" s="14"/>
      <c r="N113" s="14"/>
    </row>
    <row r="114" spans="1:14" ht="12" customHeight="1">
      <c r="A114" s="41"/>
      <c r="B114" s="41"/>
      <c r="C114" s="41"/>
      <c r="D114" s="41"/>
      <c r="E114" s="41"/>
      <c r="F114" s="41"/>
      <c r="G114" s="41"/>
      <c r="H114" s="41"/>
      <c r="I114" s="41"/>
      <c r="J114" s="41"/>
      <c r="K114" s="14"/>
      <c r="L114" s="14"/>
      <c r="M114" s="14"/>
      <c r="N114" s="14"/>
    </row>
    <row r="115" spans="1:14" ht="12" customHeight="1">
      <c r="A115" s="41"/>
      <c r="B115" s="41"/>
      <c r="C115" s="41"/>
      <c r="D115" s="41"/>
      <c r="E115" s="41"/>
      <c r="F115" s="41"/>
      <c r="G115" s="41"/>
      <c r="H115" s="41"/>
      <c r="I115" s="41"/>
      <c r="J115" s="41"/>
      <c r="K115" s="14"/>
      <c r="L115" s="14"/>
      <c r="M115" s="14"/>
      <c r="N115" s="14"/>
    </row>
    <row r="116" spans="1:14" ht="12" customHeight="1">
      <c r="A116" s="41"/>
      <c r="B116" s="41"/>
      <c r="C116" s="41"/>
      <c r="D116" s="41"/>
      <c r="E116" s="41"/>
      <c r="F116" s="41"/>
      <c r="G116" s="41"/>
      <c r="H116" s="41"/>
      <c r="I116" s="41"/>
      <c r="J116" s="41"/>
      <c r="K116" s="14"/>
      <c r="L116" s="14"/>
      <c r="M116" s="14"/>
      <c r="N116" s="14"/>
    </row>
    <row r="117" spans="1:14" ht="12" customHeight="1">
      <c r="A117" s="41"/>
      <c r="B117" s="41"/>
      <c r="C117" s="41"/>
      <c r="D117" s="41"/>
      <c r="E117" s="41"/>
      <c r="F117" s="41"/>
      <c r="G117" s="41"/>
      <c r="H117" s="41"/>
      <c r="I117" s="41"/>
      <c r="J117" s="41"/>
      <c r="K117" s="14"/>
      <c r="L117" s="14"/>
      <c r="M117" s="14"/>
      <c r="N117" s="14"/>
    </row>
    <row r="118" spans="1:14" ht="12" customHeight="1">
      <c r="A118" s="41"/>
      <c r="B118" s="41"/>
      <c r="C118" s="41"/>
      <c r="D118" s="41"/>
      <c r="E118" s="41"/>
      <c r="F118" s="41"/>
      <c r="G118" s="41"/>
      <c r="H118" s="41"/>
      <c r="I118" s="41"/>
      <c r="J118" s="41"/>
      <c r="K118" s="14"/>
      <c r="L118" s="14"/>
      <c r="M118" s="14"/>
      <c r="N118" s="14"/>
    </row>
    <row r="119" spans="1:14" ht="12" customHeight="1">
      <c r="A119" s="41"/>
      <c r="B119" s="41"/>
      <c r="C119" s="41"/>
      <c r="D119" s="41"/>
      <c r="E119" s="41"/>
      <c r="F119" s="41"/>
      <c r="G119" s="41"/>
      <c r="H119" s="41"/>
      <c r="I119" s="41"/>
      <c r="J119" s="41"/>
      <c r="K119" s="14"/>
      <c r="L119" s="14"/>
      <c r="M119" s="14"/>
      <c r="N119" s="14"/>
    </row>
    <row r="120" spans="1:14" ht="12" customHeight="1">
      <c r="A120" s="41"/>
      <c r="B120" s="41"/>
      <c r="C120" s="41"/>
      <c r="D120" s="41"/>
      <c r="E120" s="41"/>
      <c r="F120" s="41"/>
      <c r="G120" s="41"/>
      <c r="H120" s="41"/>
      <c r="I120" s="41"/>
      <c r="J120" s="41"/>
      <c r="K120" s="14"/>
      <c r="L120" s="14"/>
      <c r="M120" s="14"/>
      <c r="N120" s="14"/>
    </row>
    <row r="121" spans="1:14" ht="12" customHeight="1">
      <c r="A121" s="41"/>
      <c r="B121" s="41"/>
      <c r="C121" s="41"/>
      <c r="D121" s="41"/>
      <c r="E121" s="41"/>
      <c r="F121" s="41"/>
      <c r="G121" s="41"/>
      <c r="H121" s="41"/>
      <c r="I121" s="41"/>
      <c r="J121" s="41"/>
      <c r="K121" s="14"/>
      <c r="L121" s="14"/>
      <c r="M121" s="14"/>
      <c r="N121" s="14"/>
    </row>
    <row r="122" spans="1:14" ht="12" customHeight="1">
      <c r="A122" s="41"/>
      <c r="B122" s="41"/>
      <c r="C122" s="41"/>
      <c r="D122" s="41"/>
      <c r="E122" s="41"/>
      <c r="F122" s="41"/>
      <c r="G122" s="41"/>
      <c r="H122" s="41"/>
      <c r="I122" s="41"/>
      <c r="J122" s="41"/>
      <c r="K122" s="14"/>
      <c r="L122" s="14"/>
      <c r="M122" s="14"/>
      <c r="N122" s="14"/>
    </row>
    <row r="123" spans="1:14" ht="12" customHeight="1">
      <c r="A123" s="41"/>
      <c r="B123" s="41"/>
      <c r="C123" s="41"/>
      <c r="D123" s="41"/>
      <c r="E123" s="41"/>
      <c r="F123" s="41"/>
      <c r="G123" s="41"/>
      <c r="H123" s="41"/>
      <c r="I123" s="41"/>
      <c r="J123" s="41"/>
      <c r="K123" s="14"/>
      <c r="L123" s="14"/>
      <c r="M123" s="14"/>
      <c r="N123" s="14"/>
    </row>
    <row r="124" spans="1:14" ht="12" customHeight="1">
      <c r="A124" s="41"/>
      <c r="B124" s="41"/>
      <c r="C124" s="41"/>
      <c r="D124" s="41"/>
      <c r="E124" s="41"/>
      <c r="F124" s="41"/>
      <c r="G124" s="41"/>
      <c r="H124" s="41"/>
      <c r="I124" s="41"/>
      <c r="J124" s="41"/>
      <c r="K124" s="14"/>
      <c r="L124" s="14"/>
      <c r="M124" s="14"/>
      <c r="N124" s="14"/>
    </row>
  </sheetData>
  <mergeCells count="2">
    <mergeCell ref="A1:H1"/>
    <mergeCell ref="A2:H2"/>
  </mergeCells>
  <pageMargins left="0.7" right="0.7" top="0.75" bottom="0.75" header="0.3" footer="0.3"/>
  <extLst>
    <ext xmlns:x14="http://schemas.microsoft.com/office/spreadsheetml/2009/9/main" uri="{CCE6A557-97BC-4b89-ADB6-D9C93CAAB3DF}">
      <x14:dataValidations xmlns:xm="http://schemas.microsoft.com/office/excel/2006/main" count="4">
        <x14:dataValidation type="list" xr:uid="{00000000-0002-0000-0600-000000000000}">
          <x14:formula1>
            <xm:f>Lists!$I$5:$I$12</xm:f>
          </x14:formula1>
          <xm:sqref>C5:C124</xm:sqref>
        </x14:dataValidation>
        <x14:dataValidation type="list" xr:uid="{00000000-0002-0000-0600-000001000000}">
          <x14:formula1>
            <xm:f>Lists!$J$5:$J$14</xm:f>
          </x14:formula1>
          <xm:sqref>E5:E124</xm:sqref>
        </x14:dataValidation>
        <x14:dataValidation type="list" xr:uid="{00000000-0002-0000-0600-000002000000}">
          <x14:formula1>
            <xm:f>Lists!$L$5:$L$6</xm:f>
          </x14:formula1>
          <xm:sqref>G5:G124</xm:sqref>
        </x14:dataValidation>
        <x14:dataValidation type="list" xr:uid="{00000000-0002-0000-0600-000003000000}">
          <x14:formula1>
            <xm:f>Lists!$E$5:$E$7</xm:f>
          </x14:formula1>
          <xm:sqref>H5:H124</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O104"/>
  <sheetViews>
    <sheetView workbookViewId="0">
      <selection activeCell="A2" sqref="A2:H2"/>
    </sheetView>
  </sheetViews>
  <sheetFormatPr defaultRowHeight="14"/>
  <cols>
    <col min="1" max="1" width="18" customWidth="1"/>
    <col min="2" max="2" width="24" customWidth="1"/>
    <col min="3" max="3" width="16" customWidth="1"/>
    <col min="4" max="4" width="12" customWidth="1"/>
    <col min="5" max="5" width="14" customWidth="1"/>
    <col min="6" max="6" width="28" customWidth="1"/>
    <col min="7" max="7" width="12" customWidth="1"/>
    <col min="8" max="8" width="14.08203125" customWidth="1"/>
    <col min="9" max="9" width="14" customWidth="1"/>
    <col min="10" max="10" width="18.9140625" customWidth="1"/>
    <col min="11" max="11" width="20" customWidth="1"/>
    <col min="13" max="13" width="22" customWidth="1"/>
    <col min="14" max="14" width="14" customWidth="1"/>
    <col min="15" max="15" width="40" customWidth="1"/>
  </cols>
  <sheetData>
    <row r="1" spans="1:15" ht="44" customHeight="1">
      <c r="A1" s="26" t="s">
        <v>270</v>
      </c>
      <c r="B1" s="26"/>
      <c r="C1" s="26"/>
      <c r="D1" s="26"/>
      <c r="E1" s="26"/>
      <c r="F1" s="26"/>
      <c r="G1" s="26"/>
      <c r="H1" s="26"/>
      <c r="I1" s="14"/>
      <c r="J1" s="14"/>
      <c r="K1" s="14"/>
      <c r="L1" s="14"/>
      <c r="M1" s="14"/>
      <c r="N1" s="14"/>
      <c r="O1" s="14"/>
    </row>
    <row r="2" spans="1:15" ht="34.5" customHeight="1">
      <c r="A2" s="39" t="s">
        <v>271</v>
      </c>
      <c r="B2" s="39"/>
      <c r="C2" s="39"/>
      <c r="D2" s="39"/>
      <c r="E2" s="39"/>
      <c r="F2" s="39"/>
      <c r="G2" s="39"/>
      <c r="H2" s="39"/>
      <c r="I2" s="14"/>
      <c r="J2" s="14"/>
      <c r="K2" s="14"/>
      <c r="L2" s="14"/>
      <c r="M2" s="14"/>
      <c r="N2" s="14"/>
      <c r="O2" s="14"/>
    </row>
    <row r="3" spans="1:15" ht="12" customHeight="1">
      <c r="A3" s="14"/>
      <c r="B3" s="14"/>
      <c r="C3" s="14"/>
      <c r="D3" s="14"/>
      <c r="E3" s="14"/>
      <c r="F3" s="14"/>
      <c r="G3" s="14"/>
      <c r="H3" s="14"/>
      <c r="I3" s="14"/>
      <c r="J3" s="14"/>
      <c r="K3" s="14"/>
      <c r="L3" s="14"/>
      <c r="M3" s="14"/>
      <c r="N3" s="14"/>
      <c r="O3" s="14"/>
    </row>
    <row r="4" spans="1:15" ht="12" customHeight="1">
      <c r="A4" s="21" t="s">
        <v>272</v>
      </c>
      <c r="B4" s="21" t="s">
        <v>273</v>
      </c>
      <c r="C4" s="21" t="s">
        <v>274</v>
      </c>
      <c r="D4" s="21" t="s">
        <v>275</v>
      </c>
      <c r="E4" s="21" t="s">
        <v>276</v>
      </c>
      <c r="F4" s="21" t="s">
        <v>277</v>
      </c>
      <c r="G4" s="21" t="s">
        <v>278</v>
      </c>
      <c r="H4" s="21" t="s">
        <v>493</v>
      </c>
      <c r="I4" s="21" t="s">
        <v>279</v>
      </c>
      <c r="J4" s="21" t="s">
        <v>496</v>
      </c>
      <c r="K4" s="21" t="s">
        <v>240</v>
      </c>
      <c r="L4" s="14"/>
      <c r="M4" s="19" t="s">
        <v>280</v>
      </c>
      <c r="N4" s="19"/>
      <c r="O4" s="19"/>
    </row>
    <row r="5" spans="1:15" ht="12" customHeight="1">
      <c r="A5" s="41"/>
      <c r="B5" s="41"/>
      <c r="C5" s="41"/>
      <c r="D5" s="41"/>
      <c r="E5" s="41"/>
      <c r="F5" s="41"/>
      <c r="G5" s="41"/>
      <c r="H5" s="41"/>
      <c r="I5" s="41"/>
      <c r="J5" s="41"/>
      <c r="K5" s="41"/>
      <c r="L5" s="14"/>
      <c r="M5" s="15" t="s">
        <v>250</v>
      </c>
      <c r="N5" s="13">
        <f>COUNTA(A5:A104)</f>
        <v>0</v>
      </c>
      <c r="O5" s="4" t="s">
        <v>281</v>
      </c>
    </row>
    <row r="6" spans="1:15" ht="12" customHeight="1">
      <c r="A6" s="41"/>
      <c r="B6" s="41"/>
      <c r="C6" s="41"/>
      <c r="D6" s="41"/>
      <c r="E6" s="41"/>
      <c r="F6" s="41"/>
      <c r="G6" s="41"/>
      <c r="H6" s="41"/>
      <c r="I6" s="41"/>
      <c r="J6" s="41"/>
      <c r="K6" s="41"/>
      <c r="L6" s="14"/>
      <c r="M6" s="15" t="s">
        <v>282</v>
      </c>
      <c r="N6" s="13">
        <f>SUMPRODUCT(--(A5:A104&lt;&gt;""),--(D5:D104=""))</f>
        <v>0</v>
      </c>
      <c r="O6" s="4" t="s">
        <v>283</v>
      </c>
    </row>
    <row r="7" spans="1:15" ht="12" customHeight="1">
      <c r="A7" s="41"/>
      <c r="B7" s="41"/>
      <c r="C7" s="41"/>
      <c r="D7" s="41"/>
      <c r="E7" s="41"/>
      <c r="F7" s="41"/>
      <c r="G7" s="41"/>
      <c r="H7" s="41"/>
      <c r="I7" s="41"/>
      <c r="J7" s="41"/>
      <c r="K7" s="41"/>
      <c r="L7" s="14"/>
      <c r="M7" s="15" t="s">
        <v>284</v>
      </c>
      <c r="N7" s="13">
        <f>SUMPRODUCT(--(A5:A104&lt;&gt;""),--(E5:E104=""))</f>
        <v>0</v>
      </c>
      <c r="O7" s="4" t="s">
        <v>285</v>
      </c>
    </row>
    <row r="8" spans="1:15" ht="12" customHeight="1">
      <c r="A8" s="41"/>
      <c r="B8" s="41"/>
      <c r="C8" s="41"/>
      <c r="D8" s="41"/>
      <c r="E8" s="41"/>
      <c r="F8" s="41"/>
      <c r="G8" s="41"/>
      <c r="H8" s="41"/>
      <c r="I8" s="41"/>
      <c r="J8" s="41"/>
      <c r="K8" s="41"/>
      <c r="L8" s="14"/>
      <c r="M8" s="15" t="s">
        <v>286</v>
      </c>
      <c r="N8" s="13">
        <f>COUNTIF(J5:J104,"Proxy")</f>
        <v>0</v>
      </c>
      <c r="O8" s="4" t="s">
        <v>287</v>
      </c>
    </row>
    <row r="9" spans="1:15" ht="12" customHeight="1">
      <c r="A9" s="41"/>
      <c r="B9" s="41"/>
      <c r="C9" s="41"/>
      <c r="D9" s="41"/>
      <c r="E9" s="41"/>
      <c r="F9" s="41"/>
      <c r="G9" s="41"/>
      <c r="H9" s="41"/>
      <c r="I9" s="41"/>
      <c r="J9" s="41"/>
      <c r="K9" s="41"/>
      <c r="L9" s="14"/>
      <c r="M9" s="15" t="s">
        <v>288</v>
      </c>
      <c r="N9" s="13">
        <f>SUMPRODUCT(--(A5:A104&lt;&gt;""),--(G5:G104=""))</f>
        <v>0</v>
      </c>
      <c r="O9" s="4" t="s">
        <v>289</v>
      </c>
    </row>
    <row r="10" spans="1:15" ht="12" customHeight="1">
      <c r="A10" s="41"/>
      <c r="B10" s="41"/>
      <c r="C10" s="41"/>
      <c r="D10" s="41"/>
      <c r="E10" s="41"/>
      <c r="F10" s="41"/>
      <c r="G10" s="41"/>
      <c r="H10" s="41"/>
      <c r="I10" s="41"/>
      <c r="J10" s="41"/>
      <c r="K10" s="41"/>
      <c r="L10" s="14"/>
      <c r="M10" s="15" t="s">
        <v>290</v>
      </c>
      <c r="N10" s="13">
        <f>SUMPRODUCT(--(A5:A104&lt;&gt;""),--(I5:I104=""))</f>
        <v>0</v>
      </c>
      <c r="O10" s="4" t="s">
        <v>291</v>
      </c>
    </row>
    <row r="11" spans="1:15" ht="12" customHeight="1">
      <c r="A11" s="41"/>
      <c r="B11" s="41"/>
      <c r="C11" s="41"/>
      <c r="D11" s="41"/>
      <c r="E11" s="41"/>
      <c r="F11" s="41"/>
      <c r="G11" s="41"/>
      <c r="H11" s="41"/>
      <c r="I11" s="41"/>
      <c r="J11" s="41"/>
      <c r="K11" s="41"/>
      <c r="L11" s="14"/>
      <c r="M11" s="14"/>
      <c r="N11" s="14"/>
      <c r="O11" s="14"/>
    </row>
    <row r="12" spans="1:15" ht="12" customHeight="1">
      <c r="A12" s="41"/>
      <c r="B12" s="41"/>
      <c r="C12" s="41"/>
      <c r="D12" s="41"/>
      <c r="E12" s="41"/>
      <c r="F12" s="41"/>
      <c r="G12" s="41"/>
      <c r="H12" s="41"/>
      <c r="I12" s="41"/>
      <c r="J12" s="41"/>
      <c r="K12" s="41"/>
      <c r="L12" s="14"/>
      <c r="M12" s="14"/>
      <c r="N12" s="14"/>
      <c r="O12" s="14"/>
    </row>
    <row r="13" spans="1:15" ht="12" customHeight="1">
      <c r="A13" s="41"/>
      <c r="B13" s="41"/>
      <c r="C13" s="41"/>
      <c r="D13" s="41"/>
      <c r="E13" s="41"/>
      <c r="F13" s="41"/>
      <c r="G13" s="41"/>
      <c r="H13" s="41"/>
      <c r="I13" s="41"/>
      <c r="J13" s="41"/>
      <c r="K13" s="41"/>
      <c r="L13" s="14"/>
      <c r="M13" s="14"/>
      <c r="N13" s="14"/>
      <c r="O13" s="14"/>
    </row>
    <row r="14" spans="1:15" ht="12" customHeight="1">
      <c r="A14" s="41"/>
      <c r="B14" s="41"/>
      <c r="C14" s="41"/>
      <c r="D14" s="41"/>
      <c r="E14" s="41"/>
      <c r="F14" s="41"/>
      <c r="G14" s="41"/>
      <c r="H14" s="41"/>
      <c r="I14" s="41"/>
      <c r="J14" s="41"/>
      <c r="K14" s="41"/>
      <c r="L14" s="14"/>
      <c r="M14" s="14"/>
      <c r="N14" s="14"/>
      <c r="O14" s="14"/>
    </row>
    <row r="15" spans="1:15" ht="12" customHeight="1">
      <c r="A15" s="41"/>
      <c r="B15" s="41"/>
      <c r="C15" s="41"/>
      <c r="D15" s="41"/>
      <c r="E15" s="41"/>
      <c r="F15" s="41"/>
      <c r="G15" s="41"/>
      <c r="H15" s="41"/>
      <c r="I15" s="41"/>
      <c r="J15" s="41"/>
      <c r="K15" s="41"/>
      <c r="L15" s="14"/>
      <c r="M15" s="14"/>
      <c r="N15" s="14"/>
      <c r="O15" s="14"/>
    </row>
    <row r="16" spans="1:15" ht="12" customHeight="1">
      <c r="A16" s="41"/>
      <c r="B16" s="41"/>
      <c r="C16" s="41"/>
      <c r="D16" s="41"/>
      <c r="E16" s="41"/>
      <c r="F16" s="41"/>
      <c r="G16" s="41"/>
      <c r="H16" s="41"/>
      <c r="I16" s="41"/>
      <c r="J16" s="41"/>
      <c r="K16" s="41"/>
      <c r="L16" s="14"/>
      <c r="M16" s="14"/>
      <c r="N16" s="14"/>
      <c r="O16" s="14"/>
    </row>
    <row r="17" spans="1:15" ht="12" customHeight="1">
      <c r="A17" s="41"/>
      <c r="B17" s="41"/>
      <c r="C17" s="41"/>
      <c r="D17" s="41"/>
      <c r="E17" s="41"/>
      <c r="F17" s="41"/>
      <c r="G17" s="41"/>
      <c r="H17" s="41"/>
      <c r="I17" s="41"/>
      <c r="J17" s="41"/>
      <c r="K17" s="41"/>
      <c r="L17" s="14"/>
      <c r="M17" s="14"/>
      <c r="N17" s="14"/>
      <c r="O17" s="14"/>
    </row>
    <row r="18" spans="1:15" ht="12" customHeight="1">
      <c r="A18" s="41"/>
      <c r="B18" s="41"/>
      <c r="C18" s="41"/>
      <c r="D18" s="41"/>
      <c r="E18" s="41"/>
      <c r="F18" s="41"/>
      <c r="G18" s="41"/>
      <c r="H18" s="41"/>
      <c r="I18" s="41"/>
      <c r="J18" s="41"/>
      <c r="K18" s="41"/>
      <c r="L18" s="14"/>
      <c r="M18" s="14"/>
      <c r="N18" s="14"/>
      <c r="O18" s="14"/>
    </row>
    <row r="19" spans="1:15" ht="12" customHeight="1">
      <c r="A19" s="41"/>
      <c r="B19" s="41"/>
      <c r="C19" s="41"/>
      <c r="D19" s="41"/>
      <c r="E19" s="41"/>
      <c r="F19" s="41"/>
      <c r="G19" s="41"/>
      <c r="H19" s="41"/>
      <c r="I19" s="41"/>
      <c r="J19" s="41"/>
      <c r="K19" s="41"/>
      <c r="L19" s="14"/>
      <c r="M19" s="14"/>
      <c r="N19" s="14"/>
      <c r="O19" s="14"/>
    </row>
    <row r="20" spans="1:15" ht="12" customHeight="1">
      <c r="A20" s="41"/>
      <c r="B20" s="41"/>
      <c r="C20" s="41"/>
      <c r="D20" s="41"/>
      <c r="E20" s="41"/>
      <c r="F20" s="41"/>
      <c r="G20" s="41"/>
      <c r="H20" s="41"/>
      <c r="I20" s="41"/>
      <c r="J20" s="41"/>
      <c r="K20" s="41"/>
      <c r="L20" s="14"/>
      <c r="M20" s="14"/>
      <c r="N20" s="14"/>
      <c r="O20" s="14"/>
    </row>
    <row r="21" spans="1:15" ht="12" customHeight="1">
      <c r="A21" s="41"/>
      <c r="B21" s="41"/>
      <c r="C21" s="41"/>
      <c r="D21" s="41"/>
      <c r="E21" s="41"/>
      <c r="F21" s="41"/>
      <c r="G21" s="41"/>
      <c r="H21" s="41"/>
      <c r="I21" s="41"/>
      <c r="J21" s="41"/>
      <c r="K21" s="41"/>
      <c r="L21" s="14"/>
      <c r="M21" s="14"/>
      <c r="N21" s="14"/>
      <c r="O21" s="14"/>
    </row>
    <row r="22" spans="1:15" ht="12" customHeight="1">
      <c r="A22" s="41"/>
      <c r="B22" s="41"/>
      <c r="C22" s="41"/>
      <c r="D22" s="41"/>
      <c r="E22" s="41"/>
      <c r="F22" s="41"/>
      <c r="G22" s="41"/>
      <c r="H22" s="41"/>
      <c r="I22" s="41"/>
      <c r="J22" s="41"/>
      <c r="K22" s="41"/>
      <c r="L22" s="14"/>
      <c r="M22" s="14"/>
      <c r="N22" s="14"/>
      <c r="O22" s="14"/>
    </row>
    <row r="23" spans="1:15" ht="12" customHeight="1">
      <c r="A23" s="41"/>
      <c r="B23" s="41"/>
      <c r="C23" s="41"/>
      <c r="D23" s="41"/>
      <c r="E23" s="41"/>
      <c r="F23" s="41"/>
      <c r="G23" s="41"/>
      <c r="H23" s="41"/>
      <c r="I23" s="41"/>
      <c r="J23" s="41"/>
      <c r="K23" s="41"/>
      <c r="L23" s="14"/>
      <c r="M23" s="14"/>
      <c r="N23" s="14"/>
      <c r="O23" s="14"/>
    </row>
    <row r="24" spans="1:15" ht="12" customHeight="1">
      <c r="A24" s="41"/>
      <c r="B24" s="41"/>
      <c r="C24" s="41"/>
      <c r="D24" s="41"/>
      <c r="E24" s="41"/>
      <c r="F24" s="41"/>
      <c r="G24" s="41"/>
      <c r="H24" s="41"/>
      <c r="I24" s="41"/>
      <c r="J24" s="41"/>
      <c r="K24" s="41"/>
      <c r="L24" s="14"/>
      <c r="M24" s="14"/>
      <c r="N24" s="14"/>
      <c r="O24" s="14"/>
    </row>
    <row r="25" spans="1:15" ht="12" customHeight="1">
      <c r="A25" s="41"/>
      <c r="B25" s="41"/>
      <c r="C25" s="41"/>
      <c r="D25" s="41"/>
      <c r="E25" s="41"/>
      <c r="F25" s="41"/>
      <c r="G25" s="41"/>
      <c r="H25" s="41"/>
      <c r="I25" s="41"/>
      <c r="J25" s="41"/>
      <c r="K25" s="41"/>
      <c r="L25" s="14"/>
      <c r="M25" s="14"/>
      <c r="N25" s="14"/>
      <c r="O25" s="14"/>
    </row>
    <row r="26" spans="1:15" ht="12" customHeight="1">
      <c r="A26" s="41"/>
      <c r="B26" s="41"/>
      <c r="C26" s="41"/>
      <c r="D26" s="41"/>
      <c r="E26" s="41"/>
      <c r="F26" s="41"/>
      <c r="G26" s="41"/>
      <c r="H26" s="41"/>
      <c r="I26" s="41"/>
      <c r="J26" s="41"/>
      <c r="K26" s="41"/>
      <c r="L26" s="14"/>
      <c r="M26" s="14"/>
      <c r="N26" s="14"/>
      <c r="O26" s="14"/>
    </row>
    <row r="27" spans="1:15" ht="12" customHeight="1">
      <c r="A27" s="41"/>
      <c r="B27" s="41"/>
      <c r="C27" s="41"/>
      <c r="D27" s="41"/>
      <c r="E27" s="41"/>
      <c r="F27" s="41"/>
      <c r="G27" s="41"/>
      <c r="H27" s="41"/>
      <c r="I27" s="41"/>
      <c r="J27" s="41"/>
      <c r="K27" s="41"/>
      <c r="L27" s="14"/>
      <c r="M27" s="14"/>
      <c r="N27" s="14"/>
      <c r="O27" s="14"/>
    </row>
    <row r="28" spans="1:15" ht="12" customHeight="1">
      <c r="A28" s="41"/>
      <c r="B28" s="41"/>
      <c r="C28" s="41"/>
      <c r="D28" s="41"/>
      <c r="E28" s="41"/>
      <c r="F28" s="41"/>
      <c r="G28" s="41"/>
      <c r="H28" s="41"/>
      <c r="I28" s="41"/>
      <c r="J28" s="41"/>
      <c r="K28" s="41"/>
      <c r="L28" s="14"/>
      <c r="M28" s="14"/>
      <c r="N28" s="14"/>
      <c r="O28" s="14"/>
    </row>
    <row r="29" spans="1:15" ht="12" customHeight="1">
      <c r="A29" s="41"/>
      <c r="B29" s="41"/>
      <c r="C29" s="41"/>
      <c r="D29" s="41"/>
      <c r="E29" s="41"/>
      <c r="F29" s="41"/>
      <c r="G29" s="41"/>
      <c r="H29" s="41"/>
      <c r="I29" s="41"/>
      <c r="J29" s="41"/>
      <c r="K29" s="41"/>
      <c r="L29" s="14"/>
      <c r="M29" s="14"/>
      <c r="N29" s="14"/>
      <c r="O29" s="14"/>
    </row>
    <row r="30" spans="1:15" ht="12" customHeight="1">
      <c r="A30" s="41"/>
      <c r="B30" s="41"/>
      <c r="C30" s="41"/>
      <c r="D30" s="41"/>
      <c r="E30" s="41"/>
      <c r="F30" s="41"/>
      <c r="G30" s="41"/>
      <c r="H30" s="41"/>
      <c r="I30" s="41"/>
      <c r="J30" s="41"/>
      <c r="K30" s="41"/>
      <c r="L30" s="14"/>
      <c r="M30" s="14"/>
      <c r="N30" s="14"/>
      <c r="O30" s="14"/>
    </row>
    <row r="31" spans="1:15" ht="12" customHeight="1">
      <c r="A31" s="41"/>
      <c r="B31" s="41"/>
      <c r="C31" s="41"/>
      <c r="D31" s="41"/>
      <c r="E31" s="41"/>
      <c r="F31" s="41"/>
      <c r="G31" s="41"/>
      <c r="H31" s="41"/>
      <c r="I31" s="41"/>
      <c r="J31" s="41"/>
      <c r="K31" s="41"/>
      <c r="L31" s="14"/>
      <c r="M31" s="14"/>
      <c r="N31" s="14"/>
      <c r="O31" s="14"/>
    </row>
    <row r="32" spans="1:15" ht="12" customHeight="1">
      <c r="A32" s="41"/>
      <c r="B32" s="41"/>
      <c r="C32" s="41"/>
      <c r="D32" s="41"/>
      <c r="E32" s="41"/>
      <c r="F32" s="41"/>
      <c r="G32" s="41"/>
      <c r="H32" s="41"/>
      <c r="I32" s="41"/>
      <c r="J32" s="41"/>
      <c r="K32" s="41"/>
      <c r="L32" s="14"/>
      <c r="M32" s="14"/>
      <c r="N32" s="14"/>
      <c r="O32" s="14"/>
    </row>
    <row r="33" spans="1:15" ht="12" customHeight="1">
      <c r="A33" s="41"/>
      <c r="B33" s="41"/>
      <c r="C33" s="41"/>
      <c r="D33" s="41"/>
      <c r="E33" s="41"/>
      <c r="F33" s="41"/>
      <c r="G33" s="41"/>
      <c r="H33" s="41"/>
      <c r="I33" s="41"/>
      <c r="J33" s="41"/>
      <c r="K33" s="41"/>
      <c r="L33" s="14"/>
      <c r="M33" s="14"/>
      <c r="N33" s="14"/>
      <c r="O33" s="14"/>
    </row>
    <row r="34" spans="1:15" ht="12" customHeight="1">
      <c r="A34" s="41"/>
      <c r="B34" s="41"/>
      <c r="C34" s="41"/>
      <c r="D34" s="41"/>
      <c r="E34" s="41"/>
      <c r="F34" s="41"/>
      <c r="G34" s="41"/>
      <c r="H34" s="41"/>
      <c r="I34" s="41"/>
      <c r="J34" s="41"/>
      <c r="K34" s="41"/>
      <c r="L34" s="14"/>
      <c r="M34" s="14"/>
      <c r="N34" s="14"/>
      <c r="O34" s="14"/>
    </row>
    <row r="35" spans="1:15" ht="12" customHeight="1">
      <c r="A35" s="41"/>
      <c r="B35" s="41"/>
      <c r="C35" s="41"/>
      <c r="D35" s="41"/>
      <c r="E35" s="41"/>
      <c r="F35" s="41"/>
      <c r="G35" s="41"/>
      <c r="H35" s="41"/>
      <c r="I35" s="41"/>
      <c r="J35" s="41"/>
      <c r="K35" s="41"/>
      <c r="L35" s="14"/>
      <c r="M35" s="14"/>
      <c r="N35" s="14"/>
      <c r="O35" s="14"/>
    </row>
    <row r="36" spans="1:15" ht="12" customHeight="1">
      <c r="A36" s="41"/>
      <c r="B36" s="41"/>
      <c r="C36" s="41"/>
      <c r="D36" s="41"/>
      <c r="E36" s="41"/>
      <c r="F36" s="41"/>
      <c r="G36" s="41"/>
      <c r="H36" s="41"/>
      <c r="I36" s="41"/>
      <c r="J36" s="41"/>
      <c r="K36" s="41"/>
      <c r="L36" s="14"/>
      <c r="M36" s="14"/>
      <c r="N36" s="14"/>
      <c r="O36" s="14"/>
    </row>
    <row r="37" spans="1:15" ht="12" customHeight="1">
      <c r="A37" s="41"/>
      <c r="B37" s="41"/>
      <c r="C37" s="41"/>
      <c r="D37" s="41"/>
      <c r="E37" s="41"/>
      <c r="F37" s="41"/>
      <c r="G37" s="41"/>
      <c r="H37" s="41"/>
      <c r="I37" s="41"/>
      <c r="J37" s="41"/>
      <c r="K37" s="41"/>
      <c r="L37" s="14"/>
      <c r="M37" s="14"/>
      <c r="N37" s="14"/>
      <c r="O37" s="14"/>
    </row>
    <row r="38" spans="1:15" ht="12" customHeight="1">
      <c r="A38" s="41"/>
      <c r="B38" s="41"/>
      <c r="C38" s="41"/>
      <c r="D38" s="41"/>
      <c r="E38" s="41"/>
      <c r="F38" s="41"/>
      <c r="G38" s="41"/>
      <c r="H38" s="41"/>
      <c r="I38" s="41"/>
      <c r="J38" s="41"/>
      <c r="K38" s="41"/>
      <c r="L38" s="14"/>
      <c r="M38" s="14"/>
      <c r="N38" s="14"/>
      <c r="O38" s="14"/>
    </row>
    <row r="39" spans="1:15" ht="12" customHeight="1">
      <c r="A39" s="41"/>
      <c r="B39" s="41"/>
      <c r="C39" s="41"/>
      <c r="D39" s="41"/>
      <c r="E39" s="41"/>
      <c r="F39" s="41"/>
      <c r="G39" s="41"/>
      <c r="H39" s="41"/>
      <c r="I39" s="41"/>
      <c r="J39" s="41"/>
      <c r="K39" s="41"/>
      <c r="L39" s="14"/>
      <c r="M39" s="14"/>
      <c r="N39" s="14"/>
      <c r="O39" s="14"/>
    </row>
    <row r="40" spans="1:15" ht="12" customHeight="1">
      <c r="A40" s="41"/>
      <c r="B40" s="41"/>
      <c r="C40" s="41"/>
      <c r="D40" s="41"/>
      <c r="E40" s="41"/>
      <c r="F40" s="41"/>
      <c r="G40" s="41"/>
      <c r="H40" s="41"/>
      <c r="I40" s="41"/>
      <c r="J40" s="41"/>
      <c r="K40" s="41"/>
      <c r="L40" s="14"/>
      <c r="M40" s="14"/>
      <c r="N40" s="14"/>
      <c r="O40" s="14"/>
    </row>
    <row r="41" spans="1:15" ht="12" customHeight="1">
      <c r="A41" s="41"/>
      <c r="B41" s="41"/>
      <c r="C41" s="41"/>
      <c r="D41" s="41"/>
      <c r="E41" s="41"/>
      <c r="F41" s="41"/>
      <c r="G41" s="41"/>
      <c r="H41" s="41"/>
      <c r="I41" s="41"/>
      <c r="J41" s="41"/>
      <c r="K41" s="41"/>
      <c r="L41" s="14"/>
      <c r="M41" s="14"/>
      <c r="N41" s="14"/>
      <c r="O41" s="14"/>
    </row>
    <row r="42" spans="1:15" ht="12" customHeight="1">
      <c r="A42" s="41"/>
      <c r="B42" s="41"/>
      <c r="C42" s="41"/>
      <c r="D42" s="41"/>
      <c r="E42" s="41"/>
      <c r="F42" s="41"/>
      <c r="G42" s="41"/>
      <c r="H42" s="41"/>
      <c r="I42" s="41"/>
      <c r="J42" s="41"/>
      <c r="K42" s="41"/>
      <c r="L42" s="14"/>
      <c r="M42" s="14"/>
      <c r="N42" s="14"/>
      <c r="O42" s="14"/>
    </row>
    <row r="43" spans="1:15" ht="12" customHeight="1">
      <c r="A43" s="41"/>
      <c r="B43" s="41"/>
      <c r="C43" s="41"/>
      <c r="D43" s="41"/>
      <c r="E43" s="41"/>
      <c r="F43" s="41"/>
      <c r="G43" s="41"/>
      <c r="H43" s="41"/>
      <c r="I43" s="41"/>
      <c r="J43" s="41"/>
      <c r="K43" s="41"/>
      <c r="L43" s="14"/>
      <c r="M43" s="14"/>
      <c r="N43" s="14"/>
      <c r="O43" s="14"/>
    </row>
    <row r="44" spans="1:15" ht="12" customHeight="1">
      <c r="A44" s="41"/>
      <c r="B44" s="41"/>
      <c r="C44" s="41"/>
      <c r="D44" s="41"/>
      <c r="E44" s="41"/>
      <c r="F44" s="41"/>
      <c r="G44" s="41"/>
      <c r="H44" s="41"/>
      <c r="I44" s="41"/>
      <c r="J44" s="41"/>
      <c r="K44" s="41"/>
      <c r="L44" s="14"/>
      <c r="M44" s="14"/>
      <c r="N44" s="14"/>
      <c r="O44" s="14"/>
    </row>
    <row r="45" spans="1:15" ht="12" customHeight="1">
      <c r="A45" s="41"/>
      <c r="B45" s="41"/>
      <c r="C45" s="41"/>
      <c r="D45" s="41"/>
      <c r="E45" s="41"/>
      <c r="F45" s="41"/>
      <c r="G45" s="41"/>
      <c r="H45" s="41"/>
      <c r="I45" s="41"/>
      <c r="J45" s="41"/>
      <c r="K45" s="41"/>
      <c r="L45" s="14"/>
      <c r="M45" s="14"/>
      <c r="N45" s="14"/>
      <c r="O45" s="14"/>
    </row>
    <row r="46" spans="1:15" ht="12" customHeight="1">
      <c r="A46" s="41"/>
      <c r="B46" s="41"/>
      <c r="C46" s="41"/>
      <c r="D46" s="41"/>
      <c r="E46" s="41"/>
      <c r="F46" s="41"/>
      <c r="G46" s="41"/>
      <c r="H46" s="41"/>
      <c r="I46" s="41"/>
      <c r="J46" s="41"/>
      <c r="K46" s="41"/>
      <c r="L46" s="14"/>
      <c r="M46" s="14"/>
      <c r="N46" s="14"/>
      <c r="O46" s="14"/>
    </row>
    <row r="47" spans="1:15" ht="12" customHeight="1">
      <c r="A47" s="41"/>
      <c r="B47" s="41"/>
      <c r="C47" s="41"/>
      <c r="D47" s="41"/>
      <c r="E47" s="41"/>
      <c r="F47" s="41"/>
      <c r="G47" s="41"/>
      <c r="H47" s="41"/>
      <c r="I47" s="41"/>
      <c r="J47" s="41"/>
      <c r="K47" s="41"/>
      <c r="L47" s="14"/>
      <c r="M47" s="14"/>
      <c r="N47" s="14"/>
      <c r="O47" s="14"/>
    </row>
    <row r="48" spans="1:15" ht="12" customHeight="1">
      <c r="A48" s="41"/>
      <c r="B48" s="41"/>
      <c r="C48" s="41"/>
      <c r="D48" s="41"/>
      <c r="E48" s="41"/>
      <c r="F48" s="41"/>
      <c r="G48" s="41"/>
      <c r="H48" s="41"/>
      <c r="I48" s="41"/>
      <c r="J48" s="41"/>
      <c r="K48" s="41"/>
      <c r="L48" s="14"/>
      <c r="M48" s="14"/>
      <c r="N48" s="14"/>
      <c r="O48" s="14"/>
    </row>
    <row r="49" spans="1:15" ht="12" customHeight="1">
      <c r="A49" s="41"/>
      <c r="B49" s="41"/>
      <c r="C49" s="41"/>
      <c r="D49" s="41"/>
      <c r="E49" s="41"/>
      <c r="F49" s="41"/>
      <c r="G49" s="41"/>
      <c r="H49" s="41"/>
      <c r="I49" s="41"/>
      <c r="J49" s="41"/>
      <c r="K49" s="41"/>
      <c r="L49" s="14"/>
      <c r="M49" s="14"/>
      <c r="N49" s="14"/>
      <c r="O49" s="14"/>
    </row>
    <row r="50" spans="1:15" ht="12" customHeight="1">
      <c r="A50" s="41"/>
      <c r="B50" s="41"/>
      <c r="C50" s="41"/>
      <c r="D50" s="41"/>
      <c r="E50" s="41"/>
      <c r="F50" s="41"/>
      <c r="G50" s="41"/>
      <c r="H50" s="41"/>
      <c r="I50" s="41"/>
      <c r="J50" s="41"/>
      <c r="K50" s="41"/>
      <c r="L50" s="14"/>
      <c r="M50" s="14"/>
      <c r="N50" s="14"/>
      <c r="O50" s="14"/>
    </row>
    <row r="51" spans="1:15" ht="12" customHeight="1">
      <c r="A51" s="41"/>
      <c r="B51" s="41"/>
      <c r="C51" s="41"/>
      <c r="D51" s="41"/>
      <c r="E51" s="41"/>
      <c r="F51" s="41"/>
      <c r="G51" s="41"/>
      <c r="H51" s="41"/>
      <c r="I51" s="41"/>
      <c r="J51" s="41"/>
      <c r="K51" s="41"/>
      <c r="L51" s="14"/>
      <c r="M51" s="14"/>
      <c r="N51" s="14"/>
      <c r="O51" s="14"/>
    </row>
    <row r="52" spans="1:15" ht="12" customHeight="1">
      <c r="A52" s="41"/>
      <c r="B52" s="41"/>
      <c r="C52" s="41"/>
      <c r="D52" s="41"/>
      <c r="E52" s="41"/>
      <c r="F52" s="41"/>
      <c r="G52" s="41"/>
      <c r="H52" s="41"/>
      <c r="I52" s="41"/>
      <c r="J52" s="41"/>
      <c r="K52" s="41"/>
      <c r="L52" s="14"/>
      <c r="M52" s="14"/>
      <c r="N52" s="14"/>
      <c r="O52" s="14"/>
    </row>
    <row r="53" spans="1:15" ht="12" customHeight="1">
      <c r="A53" s="41"/>
      <c r="B53" s="41"/>
      <c r="C53" s="41"/>
      <c r="D53" s="41"/>
      <c r="E53" s="41"/>
      <c r="F53" s="41"/>
      <c r="G53" s="41"/>
      <c r="H53" s="41"/>
      <c r="I53" s="41"/>
      <c r="J53" s="41"/>
      <c r="K53" s="41"/>
      <c r="L53" s="14"/>
      <c r="M53" s="14"/>
      <c r="N53" s="14"/>
      <c r="O53" s="14"/>
    </row>
    <row r="54" spans="1:15" ht="12" customHeight="1">
      <c r="A54" s="41"/>
      <c r="B54" s="41"/>
      <c r="C54" s="41"/>
      <c r="D54" s="41"/>
      <c r="E54" s="41"/>
      <c r="F54" s="41"/>
      <c r="G54" s="41"/>
      <c r="H54" s="41"/>
      <c r="I54" s="41"/>
      <c r="J54" s="41"/>
      <c r="K54" s="41"/>
      <c r="L54" s="14"/>
      <c r="M54" s="14"/>
      <c r="N54" s="14"/>
      <c r="O54" s="14"/>
    </row>
    <row r="55" spans="1:15" ht="12" customHeight="1">
      <c r="A55" s="41"/>
      <c r="B55" s="41"/>
      <c r="C55" s="41"/>
      <c r="D55" s="41"/>
      <c r="E55" s="41"/>
      <c r="F55" s="41"/>
      <c r="G55" s="41"/>
      <c r="H55" s="41"/>
      <c r="I55" s="41"/>
      <c r="J55" s="41"/>
      <c r="K55" s="41"/>
      <c r="L55" s="14"/>
      <c r="M55" s="14"/>
      <c r="N55" s="14"/>
      <c r="O55" s="14"/>
    </row>
    <row r="56" spans="1:15" ht="12" customHeight="1">
      <c r="A56" s="41"/>
      <c r="B56" s="41"/>
      <c r="C56" s="41"/>
      <c r="D56" s="41"/>
      <c r="E56" s="41"/>
      <c r="F56" s="41"/>
      <c r="G56" s="41"/>
      <c r="H56" s="41"/>
      <c r="I56" s="41"/>
      <c r="J56" s="41"/>
      <c r="K56" s="41"/>
      <c r="L56" s="14"/>
      <c r="M56" s="14"/>
      <c r="N56" s="14"/>
      <c r="O56" s="14"/>
    </row>
    <row r="57" spans="1:15" ht="12" customHeight="1">
      <c r="A57" s="41"/>
      <c r="B57" s="41"/>
      <c r="C57" s="41"/>
      <c r="D57" s="41"/>
      <c r="E57" s="41"/>
      <c r="F57" s="41"/>
      <c r="G57" s="41"/>
      <c r="H57" s="41"/>
      <c r="I57" s="41"/>
      <c r="J57" s="41"/>
      <c r="K57" s="41"/>
      <c r="L57" s="14"/>
      <c r="M57" s="14"/>
      <c r="N57" s="14"/>
      <c r="O57" s="14"/>
    </row>
    <row r="58" spans="1:15" ht="12" customHeight="1">
      <c r="A58" s="41"/>
      <c r="B58" s="41"/>
      <c r="C58" s="41"/>
      <c r="D58" s="41"/>
      <c r="E58" s="41"/>
      <c r="F58" s="41"/>
      <c r="G58" s="41"/>
      <c r="H58" s="41"/>
      <c r="I58" s="41"/>
      <c r="J58" s="41"/>
      <c r="K58" s="41"/>
      <c r="L58" s="14"/>
      <c r="M58" s="14"/>
      <c r="N58" s="14"/>
      <c r="O58" s="14"/>
    </row>
    <row r="59" spans="1:15" ht="12" customHeight="1">
      <c r="A59" s="41"/>
      <c r="B59" s="41"/>
      <c r="C59" s="41"/>
      <c r="D59" s="41"/>
      <c r="E59" s="41"/>
      <c r="F59" s="41"/>
      <c r="G59" s="41"/>
      <c r="H59" s="41"/>
      <c r="I59" s="41"/>
      <c r="J59" s="41"/>
      <c r="K59" s="41"/>
      <c r="L59" s="14"/>
      <c r="M59" s="14"/>
      <c r="N59" s="14"/>
      <c r="O59" s="14"/>
    </row>
    <row r="60" spans="1:15" ht="12" customHeight="1">
      <c r="A60" s="41"/>
      <c r="B60" s="41"/>
      <c r="C60" s="41"/>
      <c r="D60" s="41"/>
      <c r="E60" s="41"/>
      <c r="F60" s="41"/>
      <c r="G60" s="41"/>
      <c r="H60" s="41"/>
      <c r="I60" s="41"/>
      <c r="J60" s="41"/>
      <c r="K60" s="41"/>
      <c r="L60" s="14"/>
      <c r="M60" s="14"/>
      <c r="N60" s="14"/>
      <c r="O60" s="14"/>
    </row>
    <row r="61" spans="1:15" ht="12" customHeight="1">
      <c r="A61" s="41"/>
      <c r="B61" s="41"/>
      <c r="C61" s="41"/>
      <c r="D61" s="41"/>
      <c r="E61" s="41"/>
      <c r="F61" s="41"/>
      <c r="G61" s="41"/>
      <c r="H61" s="41"/>
      <c r="I61" s="41"/>
      <c r="J61" s="41"/>
      <c r="K61" s="41"/>
      <c r="L61" s="14"/>
      <c r="M61" s="14"/>
      <c r="N61" s="14"/>
      <c r="O61" s="14"/>
    </row>
    <row r="62" spans="1:15" ht="12" customHeight="1">
      <c r="A62" s="41"/>
      <c r="B62" s="41"/>
      <c r="C62" s="41"/>
      <c r="D62" s="41"/>
      <c r="E62" s="41"/>
      <c r="F62" s="41"/>
      <c r="G62" s="41"/>
      <c r="H62" s="41"/>
      <c r="I62" s="41"/>
      <c r="J62" s="41"/>
      <c r="K62" s="41"/>
      <c r="L62" s="14"/>
      <c r="M62" s="14"/>
      <c r="N62" s="14"/>
      <c r="O62" s="14"/>
    </row>
    <row r="63" spans="1:15" ht="12" customHeight="1">
      <c r="A63" s="41"/>
      <c r="B63" s="41"/>
      <c r="C63" s="41"/>
      <c r="D63" s="41"/>
      <c r="E63" s="41"/>
      <c r="F63" s="41"/>
      <c r="G63" s="41"/>
      <c r="H63" s="41"/>
      <c r="I63" s="41"/>
      <c r="J63" s="41"/>
      <c r="K63" s="41"/>
      <c r="L63" s="14"/>
      <c r="M63" s="14"/>
      <c r="N63" s="14"/>
      <c r="O63" s="14"/>
    </row>
    <row r="64" spans="1:15" ht="12" customHeight="1">
      <c r="A64" s="41"/>
      <c r="B64" s="41"/>
      <c r="C64" s="41"/>
      <c r="D64" s="41"/>
      <c r="E64" s="41"/>
      <c r="F64" s="41"/>
      <c r="G64" s="41"/>
      <c r="H64" s="41"/>
      <c r="I64" s="41"/>
      <c r="J64" s="41"/>
      <c r="K64" s="41"/>
      <c r="L64" s="14"/>
      <c r="M64" s="14"/>
      <c r="N64" s="14"/>
      <c r="O64" s="14"/>
    </row>
    <row r="65" spans="1:15" ht="12" customHeight="1">
      <c r="A65" s="41"/>
      <c r="B65" s="41"/>
      <c r="C65" s="41"/>
      <c r="D65" s="41"/>
      <c r="E65" s="41"/>
      <c r="F65" s="41"/>
      <c r="G65" s="41"/>
      <c r="H65" s="41"/>
      <c r="I65" s="41"/>
      <c r="J65" s="41"/>
      <c r="K65" s="41"/>
      <c r="L65" s="14"/>
      <c r="M65" s="14"/>
      <c r="N65" s="14"/>
      <c r="O65" s="14"/>
    </row>
    <row r="66" spans="1:15" ht="12" customHeight="1">
      <c r="A66" s="41"/>
      <c r="B66" s="41"/>
      <c r="C66" s="41"/>
      <c r="D66" s="41"/>
      <c r="E66" s="41"/>
      <c r="F66" s="41"/>
      <c r="G66" s="41"/>
      <c r="H66" s="41"/>
      <c r="I66" s="41"/>
      <c r="J66" s="41"/>
      <c r="K66" s="41"/>
      <c r="L66" s="14"/>
      <c r="M66" s="14"/>
      <c r="N66" s="14"/>
      <c r="O66" s="14"/>
    </row>
    <row r="67" spans="1:15" ht="12" customHeight="1">
      <c r="A67" s="41"/>
      <c r="B67" s="41"/>
      <c r="C67" s="41"/>
      <c r="D67" s="41"/>
      <c r="E67" s="41"/>
      <c r="F67" s="41"/>
      <c r="G67" s="41"/>
      <c r="H67" s="41"/>
      <c r="I67" s="41"/>
      <c r="J67" s="41"/>
      <c r="K67" s="41"/>
      <c r="L67" s="14"/>
      <c r="M67" s="14"/>
      <c r="N67" s="14"/>
      <c r="O67" s="14"/>
    </row>
    <row r="68" spans="1:15" ht="12" customHeight="1">
      <c r="A68" s="41"/>
      <c r="B68" s="41"/>
      <c r="C68" s="41"/>
      <c r="D68" s="41"/>
      <c r="E68" s="41"/>
      <c r="F68" s="41"/>
      <c r="G68" s="41"/>
      <c r="H68" s="41"/>
      <c r="I68" s="41"/>
      <c r="J68" s="41"/>
      <c r="K68" s="41"/>
      <c r="L68" s="14"/>
      <c r="M68" s="14"/>
      <c r="N68" s="14"/>
      <c r="O68" s="14"/>
    </row>
    <row r="69" spans="1:15" ht="12" customHeight="1">
      <c r="A69" s="41"/>
      <c r="B69" s="41"/>
      <c r="C69" s="41"/>
      <c r="D69" s="41"/>
      <c r="E69" s="41"/>
      <c r="F69" s="41"/>
      <c r="G69" s="41"/>
      <c r="H69" s="41"/>
      <c r="I69" s="41"/>
      <c r="J69" s="41"/>
      <c r="K69" s="41"/>
      <c r="L69" s="14"/>
      <c r="M69" s="14"/>
      <c r="N69" s="14"/>
      <c r="O69" s="14"/>
    </row>
    <row r="70" spans="1:15" ht="12" customHeight="1">
      <c r="A70" s="41"/>
      <c r="B70" s="41"/>
      <c r="C70" s="41"/>
      <c r="D70" s="41"/>
      <c r="E70" s="41"/>
      <c r="F70" s="41"/>
      <c r="G70" s="41"/>
      <c r="H70" s="41"/>
      <c r="I70" s="41"/>
      <c r="J70" s="41"/>
      <c r="K70" s="41"/>
      <c r="L70" s="14"/>
      <c r="M70" s="14"/>
      <c r="N70" s="14"/>
      <c r="O70" s="14"/>
    </row>
    <row r="71" spans="1:15" ht="12" customHeight="1">
      <c r="A71" s="41"/>
      <c r="B71" s="41"/>
      <c r="C71" s="41"/>
      <c r="D71" s="41"/>
      <c r="E71" s="41"/>
      <c r="F71" s="41"/>
      <c r="G71" s="41"/>
      <c r="H71" s="41"/>
      <c r="I71" s="41"/>
      <c r="J71" s="41"/>
      <c r="K71" s="41"/>
      <c r="L71" s="14"/>
      <c r="M71" s="14"/>
      <c r="N71" s="14"/>
      <c r="O71" s="14"/>
    </row>
    <row r="72" spans="1:15" ht="12" customHeight="1">
      <c r="A72" s="41"/>
      <c r="B72" s="41"/>
      <c r="C72" s="41"/>
      <c r="D72" s="41"/>
      <c r="E72" s="41"/>
      <c r="F72" s="41"/>
      <c r="G72" s="41"/>
      <c r="H72" s="41"/>
      <c r="I72" s="41"/>
      <c r="J72" s="41"/>
      <c r="K72" s="41"/>
      <c r="L72" s="14"/>
      <c r="M72" s="14"/>
      <c r="N72" s="14"/>
      <c r="O72" s="14"/>
    </row>
    <row r="73" spans="1:15" ht="12" customHeight="1">
      <c r="A73" s="41"/>
      <c r="B73" s="41"/>
      <c r="C73" s="41"/>
      <c r="D73" s="41"/>
      <c r="E73" s="41"/>
      <c r="F73" s="41"/>
      <c r="G73" s="41"/>
      <c r="H73" s="41"/>
      <c r="I73" s="41"/>
      <c r="J73" s="41"/>
      <c r="K73" s="41"/>
      <c r="L73" s="14"/>
      <c r="M73" s="14"/>
      <c r="N73" s="14"/>
      <c r="O73" s="14"/>
    </row>
    <row r="74" spans="1:15" ht="12" customHeight="1">
      <c r="A74" s="41"/>
      <c r="B74" s="41"/>
      <c r="C74" s="41"/>
      <c r="D74" s="41"/>
      <c r="E74" s="41"/>
      <c r="F74" s="41"/>
      <c r="G74" s="41"/>
      <c r="H74" s="41"/>
      <c r="I74" s="41"/>
      <c r="J74" s="41"/>
      <c r="K74" s="41"/>
      <c r="L74" s="14"/>
      <c r="M74" s="14"/>
      <c r="N74" s="14"/>
      <c r="O74" s="14"/>
    </row>
    <row r="75" spans="1:15" ht="12" customHeight="1">
      <c r="A75" s="41"/>
      <c r="B75" s="41"/>
      <c r="C75" s="41"/>
      <c r="D75" s="41"/>
      <c r="E75" s="41"/>
      <c r="F75" s="41"/>
      <c r="G75" s="41"/>
      <c r="H75" s="41"/>
      <c r="I75" s="41"/>
      <c r="J75" s="41"/>
      <c r="K75" s="41"/>
      <c r="L75" s="14"/>
      <c r="M75" s="14"/>
      <c r="N75" s="14"/>
      <c r="O75" s="14"/>
    </row>
    <row r="76" spans="1:15" ht="12" customHeight="1">
      <c r="A76" s="41"/>
      <c r="B76" s="41"/>
      <c r="C76" s="41"/>
      <c r="D76" s="41"/>
      <c r="E76" s="41"/>
      <c r="F76" s="41"/>
      <c r="G76" s="41"/>
      <c r="H76" s="41"/>
      <c r="I76" s="41"/>
      <c r="J76" s="41"/>
      <c r="K76" s="41"/>
      <c r="L76" s="14"/>
      <c r="M76" s="14"/>
      <c r="N76" s="14"/>
      <c r="O76" s="14"/>
    </row>
    <row r="77" spans="1:15" ht="12" customHeight="1">
      <c r="A77" s="41"/>
      <c r="B77" s="41"/>
      <c r="C77" s="41"/>
      <c r="D77" s="41"/>
      <c r="E77" s="41"/>
      <c r="F77" s="41"/>
      <c r="G77" s="41"/>
      <c r="H77" s="41"/>
      <c r="I77" s="41"/>
      <c r="J77" s="41"/>
      <c r="K77" s="41"/>
      <c r="L77" s="14"/>
      <c r="M77" s="14"/>
      <c r="N77" s="14"/>
      <c r="O77" s="14"/>
    </row>
    <row r="78" spans="1:15" ht="12" customHeight="1">
      <c r="A78" s="41"/>
      <c r="B78" s="41"/>
      <c r="C78" s="41"/>
      <c r="D78" s="41"/>
      <c r="E78" s="41"/>
      <c r="F78" s="41"/>
      <c r="G78" s="41"/>
      <c r="H78" s="41"/>
      <c r="I78" s="41"/>
      <c r="J78" s="41"/>
      <c r="K78" s="41"/>
      <c r="L78" s="14"/>
      <c r="M78" s="14"/>
      <c r="N78" s="14"/>
      <c r="O78" s="14"/>
    </row>
    <row r="79" spans="1:15" ht="12" customHeight="1">
      <c r="A79" s="41"/>
      <c r="B79" s="41"/>
      <c r="C79" s="41"/>
      <c r="D79" s="41"/>
      <c r="E79" s="41"/>
      <c r="F79" s="41"/>
      <c r="G79" s="41"/>
      <c r="H79" s="41"/>
      <c r="I79" s="41"/>
      <c r="J79" s="41"/>
      <c r="K79" s="41"/>
      <c r="L79" s="14"/>
      <c r="M79" s="14"/>
      <c r="N79" s="14"/>
      <c r="O79" s="14"/>
    </row>
    <row r="80" spans="1:15" ht="12" customHeight="1">
      <c r="A80" s="41"/>
      <c r="B80" s="41"/>
      <c r="C80" s="41"/>
      <c r="D80" s="41"/>
      <c r="E80" s="41"/>
      <c r="F80" s="41"/>
      <c r="G80" s="41"/>
      <c r="H80" s="41"/>
      <c r="I80" s="41"/>
      <c r="J80" s="41"/>
      <c r="K80" s="41"/>
      <c r="L80" s="14"/>
      <c r="M80" s="14"/>
      <c r="N80" s="14"/>
      <c r="O80" s="14"/>
    </row>
    <row r="81" spans="1:15" ht="12" customHeight="1">
      <c r="A81" s="41"/>
      <c r="B81" s="41"/>
      <c r="C81" s="41"/>
      <c r="D81" s="41"/>
      <c r="E81" s="41"/>
      <c r="F81" s="41"/>
      <c r="G81" s="41"/>
      <c r="H81" s="41"/>
      <c r="I81" s="41"/>
      <c r="J81" s="41"/>
      <c r="K81" s="41"/>
      <c r="L81" s="14"/>
      <c r="M81" s="14"/>
      <c r="N81" s="14"/>
      <c r="O81" s="14"/>
    </row>
    <row r="82" spans="1:15" ht="12" customHeight="1">
      <c r="A82" s="41"/>
      <c r="B82" s="41"/>
      <c r="C82" s="41"/>
      <c r="D82" s="41"/>
      <c r="E82" s="41"/>
      <c r="F82" s="41"/>
      <c r="G82" s="41"/>
      <c r="H82" s="41"/>
      <c r="I82" s="41"/>
      <c r="J82" s="41"/>
      <c r="K82" s="41"/>
      <c r="L82" s="14"/>
      <c r="M82" s="14"/>
      <c r="N82" s="14"/>
      <c r="O82" s="14"/>
    </row>
    <row r="83" spans="1:15" ht="12" customHeight="1">
      <c r="A83" s="41"/>
      <c r="B83" s="41"/>
      <c r="C83" s="41"/>
      <c r="D83" s="41"/>
      <c r="E83" s="41"/>
      <c r="F83" s="41"/>
      <c r="G83" s="41"/>
      <c r="H83" s="41"/>
      <c r="I83" s="41"/>
      <c r="J83" s="41"/>
      <c r="K83" s="41"/>
      <c r="L83" s="14"/>
      <c r="M83" s="14"/>
      <c r="N83" s="14"/>
      <c r="O83" s="14"/>
    </row>
    <row r="84" spans="1:15" ht="12" customHeight="1">
      <c r="A84" s="41"/>
      <c r="B84" s="41"/>
      <c r="C84" s="41"/>
      <c r="D84" s="41"/>
      <c r="E84" s="41"/>
      <c r="F84" s="41"/>
      <c r="G84" s="41"/>
      <c r="H84" s="41"/>
      <c r="I84" s="41"/>
      <c r="J84" s="41"/>
      <c r="K84" s="41"/>
      <c r="L84" s="14"/>
      <c r="M84" s="14"/>
      <c r="N84" s="14"/>
      <c r="O84" s="14"/>
    </row>
    <row r="85" spans="1:15" ht="12" customHeight="1">
      <c r="A85" s="41"/>
      <c r="B85" s="41"/>
      <c r="C85" s="41"/>
      <c r="D85" s="41"/>
      <c r="E85" s="41"/>
      <c r="F85" s="41"/>
      <c r="G85" s="41"/>
      <c r="H85" s="41"/>
      <c r="I85" s="41"/>
      <c r="J85" s="41"/>
      <c r="K85" s="41"/>
      <c r="L85" s="14"/>
      <c r="M85" s="14"/>
      <c r="N85" s="14"/>
      <c r="O85" s="14"/>
    </row>
    <row r="86" spans="1:15" ht="12" customHeight="1">
      <c r="A86" s="41"/>
      <c r="B86" s="41"/>
      <c r="C86" s="41"/>
      <c r="D86" s="41"/>
      <c r="E86" s="41"/>
      <c r="F86" s="41"/>
      <c r="G86" s="41"/>
      <c r="H86" s="41"/>
      <c r="I86" s="41"/>
      <c r="J86" s="41"/>
      <c r="K86" s="41"/>
      <c r="L86" s="14"/>
      <c r="M86" s="14"/>
      <c r="N86" s="14"/>
      <c r="O86" s="14"/>
    </row>
    <row r="87" spans="1:15" ht="12" customHeight="1">
      <c r="A87" s="41"/>
      <c r="B87" s="41"/>
      <c r="C87" s="41"/>
      <c r="D87" s="41"/>
      <c r="E87" s="41"/>
      <c r="F87" s="41"/>
      <c r="G87" s="41"/>
      <c r="H87" s="41"/>
      <c r="I87" s="41"/>
      <c r="J87" s="41"/>
      <c r="K87" s="41"/>
      <c r="L87" s="14"/>
      <c r="M87" s="14"/>
      <c r="N87" s="14"/>
      <c r="O87" s="14"/>
    </row>
    <row r="88" spans="1:15" ht="12" customHeight="1">
      <c r="A88" s="41"/>
      <c r="B88" s="41"/>
      <c r="C88" s="41"/>
      <c r="D88" s="41"/>
      <c r="E88" s="41"/>
      <c r="F88" s="41"/>
      <c r="G88" s="41"/>
      <c r="H88" s="41"/>
      <c r="I88" s="41"/>
      <c r="J88" s="41"/>
      <c r="K88" s="41"/>
      <c r="L88" s="14"/>
      <c r="M88" s="14"/>
      <c r="N88" s="14"/>
      <c r="O88" s="14"/>
    </row>
    <row r="89" spans="1:15" ht="12" customHeight="1">
      <c r="A89" s="41"/>
      <c r="B89" s="41"/>
      <c r="C89" s="41"/>
      <c r="D89" s="41"/>
      <c r="E89" s="41"/>
      <c r="F89" s="41"/>
      <c r="G89" s="41"/>
      <c r="H89" s="41"/>
      <c r="I89" s="41"/>
      <c r="J89" s="41"/>
      <c r="K89" s="41"/>
      <c r="L89" s="14"/>
      <c r="M89" s="14"/>
      <c r="N89" s="14"/>
      <c r="O89" s="14"/>
    </row>
    <row r="90" spans="1:15" ht="12" customHeight="1">
      <c r="A90" s="41"/>
      <c r="B90" s="41"/>
      <c r="C90" s="41"/>
      <c r="D90" s="41"/>
      <c r="E90" s="41"/>
      <c r="F90" s="41"/>
      <c r="G90" s="41"/>
      <c r="H90" s="41"/>
      <c r="I90" s="41"/>
      <c r="J90" s="41"/>
      <c r="K90" s="41"/>
      <c r="L90" s="14"/>
      <c r="M90" s="14"/>
      <c r="N90" s="14"/>
      <c r="O90" s="14"/>
    </row>
    <row r="91" spans="1:15" ht="12" customHeight="1">
      <c r="A91" s="41"/>
      <c r="B91" s="41"/>
      <c r="C91" s="41"/>
      <c r="D91" s="41"/>
      <c r="E91" s="41"/>
      <c r="F91" s="41"/>
      <c r="G91" s="41"/>
      <c r="H91" s="41"/>
      <c r="I91" s="41"/>
      <c r="J91" s="41"/>
      <c r="K91" s="41"/>
      <c r="L91" s="14"/>
      <c r="M91" s="14"/>
      <c r="N91" s="14"/>
      <c r="O91" s="14"/>
    </row>
    <row r="92" spans="1:15" ht="12" customHeight="1">
      <c r="A92" s="41"/>
      <c r="B92" s="41"/>
      <c r="C92" s="41"/>
      <c r="D92" s="41"/>
      <c r="E92" s="41"/>
      <c r="F92" s="41"/>
      <c r="G92" s="41"/>
      <c r="H92" s="41"/>
      <c r="I92" s="41"/>
      <c r="J92" s="41"/>
      <c r="K92" s="41"/>
      <c r="L92" s="14"/>
      <c r="M92" s="14"/>
      <c r="N92" s="14"/>
      <c r="O92" s="14"/>
    </row>
    <row r="93" spans="1:15" ht="12" customHeight="1">
      <c r="A93" s="41"/>
      <c r="B93" s="41"/>
      <c r="C93" s="41"/>
      <c r="D93" s="41"/>
      <c r="E93" s="41"/>
      <c r="F93" s="41"/>
      <c r="G93" s="41"/>
      <c r="H93" s="41"/>
      <c r="I93" s="41"/>
      <c r="J93" s="41"/>
      <c r="K93" s="41"/>
      <c r="L93" s="14"/>
      <c r="M93" s="14"/>
      <c r="N93" s="14"/>
      <c r="O93" s="14"/>
    </row>
    <row r="94" spans="1:15" ht="12" customHeight="1">
      <c r="A94" s="41"/>
      <c r="B94" s="41"/>
      <c r="C94" s="41"/>
      <c r="D94" s="41"/>
      <c r="E94" s="41"/>
      <c r="F94" s="41"/>
      <c r="G94" s="41"/>
      <c r="H94" s="41"/>
      <c r="I94" s="41"/>
      <c r="J94" s="41"/>
      <c r="K94" s="41"/>
      <c r="L94" s="14"/>
      <c r="M94" s="14"/>
      <c r="N94" s="14"/>
      <c r="O94" s="14"/>
    </row>
    <row r="95" spans="1:15" ht="12" customHeight="1">
      <c r="A95" s="41"/>
      <c r="B95" s="41"/>
      <c r="C95" s="41"/>
      <c r="D95" s="41"/>
      <c r="E95" s="41"/>
      <c r="F95" s="41"/>
      <c r="G95" s="41"/>
      <c r="H95" s="41"/>
      <c r="I95" s="41"/>
      <c r="J95" s="41"/>
      <c r="K95" s="41"/>
      <c r="L95" s="14"/>
      <c r="M95" s="14"/>
      <c r="N95" s="14"/>
      <c r="O95" s="14"/>
    </row>
    <row r="96" spans="1:15" ht="12" customHeight="1">
      <c r="A96" s="41"/>
      <c r="B96" s="41"/>
      <c r="C96" s="41"/>
      <c r="D96" s="41"/>
      <c r="E96" s="41"/>
      <c r="F96" s="41"/>
      <c r="G96" s="41"/>
      <c r="H96" s="41"/>
      <c r="I96" s="41"/>
      <c r="J96" s="41"/>
      <c r="K96" s="41"/>
      <c r="L96" s="14"/>
      <c r="M96" s="14"/>
      <c r="N96" s="14"/>
      <c r="O96" s="14"/>
    </row>
    <row r="97" spans="1:15" ht="12" customHeight="1">
      <c r="A97" s="41"/>
      <c r="B97" s="41"/>
      <c r="C97" s="41"/>
      <c r="D97" s="41"/>
      <c r="E97" s="41"/>
      <c r="F97" s="41"/>
      <c r="G97" s="41"/>
      <c r="H97" s="41"/>
      <c r="I97" s="41"/>
      <c r="J97" s="41"/>
      <c r="K97" s="41"/>
      <c r="L97" s="14"/>
      <c r="M97" s="14"/>
      <c r="N97" s="14"/>
      <c r="O97" s="14"/>
    </row>
    <row r="98" spans="1:15" ht="12" customHeight="1">
      <c r="A98" s="41"/>
      <c r="B98" s="41"/>
      <c r="C98" s="41"/>
      <c r="D98" s="41"/>
      <c r="E98" s="41"/>
      <c r="F98" s="41"/>
      <c r="G98" s="41"/>
      <c r="H98" s="41"/>
      <c r="I98" s="41"/>
      <c r="J98" s="41"/>
      <c r="K98" s="41"/>
      <c r="L98" s="14"/>
      <c r="M98" s="14"/>
      <c r="N98" s="14"/>
      <c r="O98" s="14"/>
    </row>
    <row r="99" spans="1:15" ht="12" customHeight="1">
      <c r="A99" s="41"/>
      <c r="B99" s="41"/>
      <c r="C99" s="41"/>
      <c r="D99" s="41"/>
      <c r="E99" s="41"/>
      <c r="F99" s="41"/>
      <c r="G99" s="41"/>
      <c r="H99" s="41"/>
      <c r="I99" s="41"/>
      <c r="J99" s="41"/>
      <c r="K99" s="41"/>
      <c r="L99" s="14"/>
      <c r="M99" s="14"/>
      <c r="N99" s="14"/>
      <c r="O99" s="14"/>
    </row>
    <row r="100" spans="1:15" ht="12" customHeight="1">
      <c r="A100" s="41"/>
      <c r="B100" s="41"/>
      <c r="C100" s="41"/>
      <c r="D100" s="41"/>
      <c r="E100" s="41"/>
      <c r="F100" s="41"/>
      <c r="G100" s="41"/>
      <c r="H100" s="41"/>
      <c r="I100" s="41"/>
      <c r="J100" s="41"/>
      <c r="K100" s="41"/>
      <c r="L100" s="14"/>
      <c r="M100" s="14"/>
      <c r="N100" s="14"/>
      <c r="O100" s="14"/>
    </row>
    <row r="101" spans="1:15" ht="12" customHeight="1">
      <c r="A101" s="41"/>
      <c r="B101" s="41"/>
      <c r="C101" s="41"/>
      <c r="D101" s="41"/>
      <c r="E101" s="41"/>
      <c r="F101" s="41"/>
      <c r="G101" s="41"/>
      <c r="H101" s="41"/>
      <c r="I101" s="41"/>
      <c r="J101" s="41"/>
      <c r="K101" s="41"/>
      <c r="L101" s="14"/>
      <c r="M101" s="14"/>
      <c r="N101" s="14"/>
      <c r="O101" s="14"/>
    </row>
    <row r="102" spans="1:15" ht="12" customHeight="1">
      <c r="A102" s="41"/>
      <c r="B102" s="41"/>
      <c r="C102" s="41"/>
      <c r="D102" s="41"/>
      <c r="E102" s="41"/>
      <c r="F102" s="41"/>
      <c r="G102" s="41"/>
      <c r="H102" s="41"/>
      <c r="I102" s="41"/>
      <c r="J102" s="41"/>
      <c r="K102" s="41"/>
      <c r="L102" s="14"/>
      <c r="M102" s="14"/>
      <c r="N102" s="14"/>
      <c r="O102" s="14"/>
    </row>
    <row r="103" spans="1:15" ht="12" customHeight="1">
      <c r="A103" s="41"/>
      <c r="B103" s="41"/>
      <c r="C103" s="41"/>
      <c r="D103" s="41"/>
      <c r="E103" s="41"/>
      <c r="F103" s="41"/>
      <c r="G103" s="41"/>
      <c r="H103" s="41"/>
      <c r="I103" s="41"/>
      <c r="J103" s="41"/>
      <c r="K103" s="41"/>
      <c r="L103" s="14"/>
      <c r="M103" s="14"/>
      <c r="N103" s="14"/>
      <c r="O103" s="14"/>
    </row>
    <row r="104" spans="1:15" ht="12" customHeight="1">
      <c r="A104" s="41"/>
      <c r="B104" s="41"/>
      <c r="C104" s="41"/>
      <c r="D104" s="41"/>
      <c r="E104" s="41"/>
      <c r="F104" s="41"/>
      <c r="G104" s="41"/>
      <c r="H104" s="41"/>
      <c r="I104" s="41"/>
      <c r="J104" s="41"/>
      <c r="K104" s="41"/>
      <c r="L104" s="14"/>
      <c r="M104" s="14"/>
      <c r="N104" s="14"/>
      <c r="O104" s="14"/>
    </row>
  </sheetData>
  <mergeCells count="2">
    <mergeCell ref="A1:H1"/>
    <mergeCell ref="A2:H2"/>
  </mergeCells>
  <pageMargins left="0.7" right="0.7" top="0.75" bottom="0.75" header="0.3" footer="0.3"/>
  <extLst>
    <ext xmlns:x14="http://schemas.microsoft.com/office/spreadsheetml/2009/9/main" uri="{CCE6A557-97BC-4b89-ADB6-D9C93CAAB3DF}">
      <x14:dataValidations xmlns:xm="http://schemas.microsoft.com/office/excel/2006/main" count="2">
        <x14:dataValidation type="list" xr:uid="{00000000-0002-0000-0700-000000000000}">
          <x14:formula1>
            <xm:f>Lists!$J$5:$J$14</xm:f>
          </x14:formula1>
          <xm:sqref>H5:H104</xm:sqref>
        </x14:dataValidation>
        <x14:dataValidation type="list" xr:uid="{00000000-0002-0000-0700-000001000000}">
          <x14:formula1>
            <xm:f>Lists!$E$5:$E$7</xm:f>
          </x14:formula1>
          <xm:sqref>J5:J104</xm:sqref>
        </x14:dataValidation>
      </x14:dataValidations>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A7AAB2-FA75-401D-A147-2918BEE659D5}">
  <dimension ref="A1:O70"/>
  <sheetViews>
    <sheetView topLeftCell="G1" workbookViewId="0">
      <selection activeCell="P43" sqref="P43"/>
    </sheetView>
  </sheetViews>
  <sheetFormatPr defaultRowHeight="14.5"/>
  <cols>
    <col min="1" max="1" width="27.25" style="25" customWidth="1"/>
    <col min="2" max="2" width="15.5" style="25" customWidth="1"/>
    <col min="3" max="3" width="20.08203125" style="25" customWidth="1"/>
    <col min="4" max="4" width="16.75" style="25" customWidth="1"/>
    <col min="5" max="5" width="17.75" style="25" customWidth="1"/>
    <col min="6" max="6" width="8.6640625" style="25"/>
    <col min="7" max="7" width="23.75" style="25" customWidth="1"/>
    <col min="8" max="8" width="16.1640625" style="25" customWidth="1"/>
    <col min="9" max="9" width="23.83203125" style="25" customWidth="1"/>
    <col min="10" max="10" width="12.4140625" style="25" customWidth="1"/>
    <col min="11" max="11" width="14.58203125" style="25" customWidth="1"/>
    <col min="12" max="12" width="31.9140625" style="25" customWidth="1"/>
    <col min="13" max="13" width="24.08203125" style="32" customWidth="1"/>
    <col min="14" max="14" width="19.83203125" style="25" customWidth="1"/>
    <col min="15" max="15" width="34.25" style="25" customWidth="1"/>
    <col min="16" max="16384" width="8.6640625" style="25"/>
  </cols>
  <sheetData>
    <row r="1" spans="1:15">
      <c r="A1" s="34" t="s">
        <v>178</v>
      </c>
      <c r="B1" s="34" t="s">
        <v>470</v>
      </c>
      <c r="C1" s="34" t="s">
        <v>471</v>
      </c>
      <c r="D1" s="34" t="s">
        <v>472</v>
      </c>
      <c r="E1" s="34" t="s">
        <v>473</v>
      </c>
      <c r="F1" s="34" t="s">
        <v>234</v>
      </c>
      <c r="G1" s="34" t="s">
        <v>474</v>
      </c>
      <c r="H1" s="34" t="s">
        <v>6</v>
      </c>
      <c r="I1" s="34" t="s">
        <v>475</v>
      </c>
      <c r="J1" s="34" t="s">
        <v>276</v>
      </c>
      <c r="K1" s="34" t="s">
        <v>476</v>
      </c>
      <c r="L1" s="34" t="s">
        <v>477</v>
      </c>
      <c r="M1" s="35" t="s">
        <v>478</v>
      </c>
      <c r="N1" s="34" t="s">
        <v>479</v>
      </c>
      <c r="O1" s="34" t="s">
        <v>480</v>
      </c>
    </row>
    <row r="2" spans="1:15">
      <c r="A2" s="25" t="s">
        <v>481</v>
      </c>
      <c r="H2" s="31" t="s">
        <v>489</v>
      </c>
      <c r="I2" s="25" cm="1">
        <f t="array" aca="1" ref="I2" ca="1">EPD_Module_Table[Data Source Description]</f>
        <v>0</v>
      </c>
      <c r="L2" s="31" t="s">
        <v>490</v>
      </c>
      <c r="M2" s="33">
        <v>5</v>
      </c>
      <c r="N2" s="25" t="str">
        <f>IF(OR(H2="Proxy",M2&lt;3,L2="Low"),"⚠ Risk","OK")</f>
        <v>OK</v>
      </c>
    </row>
    <row r="3" spans="1:15">
      <c r="A3" s="25" t="s">
        <v>481</v>
      </c>
      <c r="H3" s="31" t="s">
        <v>489</v>
      </c>
      <c r="I3" s="25" cm="1">
        <f t="array" aca="1" ref="I3" ca="1">EPD_Module_Table[Data Source Description]</f>
        <v>0</v>
      </c>
      <c r="L3" s="31" t="s">
        <v>490</v>
      </c>
      <c r="M3" s="32">
        <v>4</v>
      </c>
      <c r="N3" s="25" t="str">
        <f t="shared" ref="N2:N41" si="0">IF(OR(H3="Proxy",M3&lt;3,L3="Low"),"⚠ Risk","OK")</f>
        <v>OK</v>
      </c>
    </row>
    <row r="4" spans="1:15">
      <c r="A4" s="25" t="s">
        <v>481</v>
      </c>
      <c r="H4" s="31" t="s">
        <v>42</v>
      </c>
      <c r="I4" s="25" cm="1">
        <f t="array" aca="1" ref="I4" ca="1">EPD_Module_Table[Data Source Description]</f>
        <v>0</v>
      </c>
      <c r="L4" s="31" t="s">
        <v>491</v>
      </c>
      <c r="N4" s="25" t="str">
        <f t="shared" si="0"/>
        <v>⚠ Risk</v>
      </c>
    </row>
    <row r="5" spans="1:15">
      <c r="A5" s="25" t="s">
        <v>481</v>
      </c>
      <c r="H5" s="31" t="s">
        <v>42</v>
      </c>
      <c r="I5" s="25" cm="1">
        <f t="array" aca="1" ref="I5" ca="1">EPD_Module_Table[Data Source Description]</f>
        <v>0</v>
      </c>
      <c r="L5" s="31" t="s">
        <v>491</v>
      </c>
      <c r="N5" s="25" t="str">
        <f t="shared" si="0"/>
        <v>⚠ Risk</v>
      </c>
    </row>
    <row r="6" spans="1:15">
      <c r="A6" s="25" t="s">
        <v>481</v>
      </c>
      <c r="H6" s="31" t="s">
        <v>42</v>
      </c>
      <c r="I6" s="25" cm="1">
        <f t="array" aca="1" ref="I6" ca="1">EPD_Module_Table[Data Source Description]</f>
        <v>0</v>
      </c>
      <c r="L6" s="31" t="s">
        <v>491</v>
      </c>
      <c r="N6" s="25" t="str">
        <f t="shared" si="0"/>
        <v>⚠ Risk</v>
      </c>
    </row>
    <row r="7" spans="1:15">
      <c r="A7" s="25" t="s">
        <v>482</v>
      </c>
      <c r="H7" s="31" t="s">
        <v>42</v>
      </c>
      <c r="I7" s="25" cm="1">
        <f t="array" aca="1" ref="I7" ca="1">EPD_Module_Table[Data Source Description]</f>
        <v>0</v>
      </c>
      <c r="L7" s="31" t="s">
        <v>491</v>
      </c>
      <c r="N7" s="25" t="str">
        <f t="shared" si="0"/>
        <v>⚠ Risk</v>
      </c>
    </row>
    <row r="8" spans="1:15">
      <c r="A8" s="25" t="s">
        <v>482</v>
      </c>
      <c r="H8" s="31" t="s">
        <v>42</v>
      </c>
      <c r="I8" s="25" cm="1">
        <f t="array" aca="1" ref="I8" ca="1">EPD_Module_Table[Data Source Description]</f>
        <v>0</v>
      </c>
      <c r="L8" s="31" t="s">
        <v>491</v>
      </c>
      <c r="N8" s="25" t="str">
        <f t="shared" si="0"/>
        <v>⚠ Risk</v>
      </c>
    </row>
    <row r="9" spans="1:15">
      <c r="A9" s="25" t="s">
        <v>482</v>
      </c>
      <c r="H9" s="31" t="s">
        <v>42</v>
      </c>
      <c r="I9" s="25" cm="1">
        <f t="array" aca="1" ref="I9" ca="1">EPD_Module_Table[Data Source Description]</f>
        <v>0</v>
      </c>
      <c r="L9" s="31" t="s">
        <v>491</v>
      </c>
      <c r="N9" s="25" t="str">
        <f t="shared" si="0"/>
        <v>⚠ Risk</v>
      </c>
    </row>
    <row r="10" spans="1:15">
      <c r="A10" s="25" t="s">
        <v>482</v>
      </c>
      <c r="H10" s="31" t="s">
        <v>42</v>
      </c>
      <c r="I10" s="25" cm="1">
        <f t="array" aca="1" ref="I10" ca="1">EPD_Module_Table[Data Source Description]</f>
        <v>0</v>
      </c>
      <c r="L10" s="31" t="s">
        <v>491</v>
      </c>
      <c r="N10" s="25" t="str">
        <f t="shared" si="0"/>
        <v>⚠ Risk</v>
      </c>
    </row>
    <row r="11" spans="1:15">
      <c r="A11" s="25" t="s">
        <v>482</v>
      </c>
      <c r="H11" s="31" t="s">
        <v>42</v>
      </c>
      <c r="I11" s="25" cm="1">
        <f t="array" aca="1" ref="I11" ca="1">EPD_Module_Table[Data Source Description]</f>
        <v>0</v>
      </c>
      <c r="L11" s="31" t="s">
        <v>491</v>
      </c>
      <c r="N11" s="25" t="str">
        <f t="shared" si="0"/>
        <v>⚠ Risk</v>
      </c>
    </row>
    <row r="12" spans="1:15">
      <c r="A12" s="25" t="s">
        <v>483</v>
      </c>
      <c r="H12" s="31" t="s">
        <v>42</v>
      </c>
      <c r="I12" s="25" cm="1">
        <f t="array" aca="1" ref="I12" ca="1">EPD_Module_Table[Data Source Description]</f>
        <v>0</v>
      </c>
      <c r="L12" s="31" t="s">
        <v>491</v>
      </c>
      <c r="N12" s="25" t="str">
        <f t="shared" si="0"/>
        <v>⚠ Risk</v>
      </c>
    </row>
    <row r="13" spans="1:15">
      <c r="A13" s="25" t="s">
        <v>483</v>
      </c>
      <c r="H13" s="31" t="s">
        <v>42</v>
      </c>
      <c r="I13" s="25" cm="1">
        <f t="array" aca="1" ref="I13" ca="1">EPD_Module_Table[Data Source Description]</f>
        <v>0</v>
      </c>
      <c r="L13" s="31" t="s">
        <v>491</v>
      </c>
      <c r="N13" s="25" t="str">
        <f t="shared" si="0"/>
        <v>⚠ Risk</v>
      </c>
    </row>
    <row r="14" spans="1:15">
      <c r="A14" s="25" t="s">
        <v>483</v>
      </c>
      <c r="H14" s="31" t="s">
        <v>42</v>
      </c>
      <c r="I14" s="25" cm="1">
        <f t="array" aca="1" ref="I14" ca="1">EPD_Module_Table[Data Source Description]</f>
        <v>0</v>
      </c>
      <c r="L14" s="31" t="s">
        <v>491</v>
      </c>
      <c r="N14" s="25" t="str">
        <f t="shared" si="0"/>
        <v>⚠ Risk</v>
      </c>
    </row>
    <row r="15" spans="1:15">
      <c r="A15" s="25" t="s">
        <v>483</v>
      </c>
      <c r="H15" s="31" t="s">
        <v>42</v>
      </c>
      <c r="I15" s="25" cm="1">
        <f t="array" aca="1" ref="I15" ca="1">EPD_Module_Table[Data Source Description]</f>
        <v>0</v>
      </c>
      <c r="L15" s="31" t="s">
        <v>491</v>
      </c>
      <c r="N15" s="25" t="str">
        <f t="shared" si="0"/>
        <v>⚠ Risk</v>
      </c>
    </row>
    <row r="16" spans="1:15">
      <c r="A16" s="25" t="s">
        <v>483</v>
      </c>
      <c r="H16" s="31" t="s">
        <v>42</v>
      </c>
      <c r="I16" s="25" cm="1">
        <f t="array" aca="1" ref="I16" ca="1">EPD_Module_Table[Data Source Description]</f>
        <v>0</v>
      </c>
      <c r="L16" s="31" t="s">
        <v>491</v>
      </c>
      <c r="N16" s="25" t="str">
        <f t="shared" si="0"/>
        <v>⚠ Risk</v>
      </c>
    </row>
    <row r="17" spans="1:14">
      <c r="A17" s="25" t="s">
        <v>484</v>
      </c>
      <c r="H17" s="31" t="s">
        <v>42</v>
      </c>
      <c r="I17" s="25" cm="1">
        <f t="array" aca="1" ref="I17" ca="1">EPD_Module_Table[Data Source Description]</f>
        <v>0</v>
      </c>
      <c r="L17" s="31" t="s">
        <v>491</v>
      </c>
      <c r="N17" s="25" t="str">
        <f t="shared" si="0"/>
        <v>⚠ Risk</v>
      </c>
    </row>
    <row r="18" spans="1:14">
      <c r="A18" s="25" t="s">
        <v>484</v>
      </c>
      <c r="H18" s="31" t="s">
        <v>42</v>
      </c>
      <c r="I18" s="25" cm="1">
        <f t="array" aca="1" ref="I18" ca="1">EPD_Module_Table[Data Source Description]</f>
        <v>0</v>
      </c>
      <c r="L18" s="31" t="s">
        <v>491</v>
      </c>
      <c r="N18" s="25" t="str">
        <f t="shared" si="0"/>
        <v>⚠ Risk</v>
      </c>
    </row>
    <row r="19" spans="1:14">
      <c r="A19" s="25" t="s">
        <v>484</v>
      </c>
      <c r="H19" s="31" t="s">
        <v>42</v>
      </c>
      <c r="I19" s="25" cm="1">
        <f t="array" aca="1" ref="I19" ca="1">EPD_Module_Table[Data Source Description]</f>
        <v>0</v>
      </c>
      <c r="L19" s="31" t="s">
        <v>491</v>
      </c>
      <c r="N19" s="25" t="str">
        <f t="shared" si="0"/>
        <v>⚠ Risk</v>
      </c>
    </row>
    <row r="20" spans="1:14">
      <c r="A20" s="25" t="s">
        <v>484</v>
      </c>
      <c r="H20" s="31" t="s">
        <v>42</v>
      </c>
      <c r="I20" s="25" cm="1">
        <f t="array" aca="1" ref="I20" ca="1">EPD_Module_Table[Data Source Description]</f>
        <v>0</v>
      </c>
      <c r="L20" s="31" t="s">
        <v>491</v>
      </c>
      <c r="N20" s="25" t="str">
        <f t="shared" si="0"/>
        <v>⚠ Risk</v>
      </c>
    </row>
    <row r="21" spans="1:14">
      <c r="A21" s="25" t="s">
        <v>484</v>
      </c>
      <c r="H21" s="31" t="s">
        <v>42</v>
      </c>
      <c r="I21" s="25" cm="1">
        <f t="array" aca="1" ref="I21" ca="1">EPD_Module_Table[Data Source Description]</f>
        <v>0</v>
      </c>
      <c r="L21" s="31" t="s">
        <v>491</v>
      </c>
      <c r="N21" s="25" t="str">
        <f t="shared" si="0"/>
        <v>⚠ Risk</v>
      </c>
    </row>
    <row r="22" spans="1:14">
      <c r="A22" s="25" t="s">
        <v>485</v>
      </c>
      <c r="H22" s="31" t="s">
        <v>42</v>
      </c>
      <c r="I22" s="25" cm="1">
        <f t="array" aca="1" ref="I22" ca="1">EPD_Module_Table[Data Source Description]</f>
        <v>0</v>
      </c>
      <c r="L22" s="31" t="s">
        <v>491</v>
      </c>
      <c r="N22" s="25" t="str">
        <f t="shared" si="0"/>
        <v>⚠ Risk</v>
      </c>
    </row>
    <row r="23" spans="1:14">
      <c r="A23" s="25" t="s">
        <v>485</v>
      </c>
      <c r="H23" s="31" t="s">
        <v>42</v>
      </c>
      <c r="I23" s="25" cm="1">
        <f t="array" aca="1" ref="I23" ca="1">EPD_Module_Table[Data Source Description]</f>
        <v>0</v>
      </c>
      <c r="L23" s="31" t="s">
        <v>491</v>
      </c>
      <c r="N23" s="25" t="str">
        <f t="shared" si="0"/>
        <v>⚠ Risk</v>
      </c>
    </row>
    <row r="24" spans="1:14">
      <c r="A24" s="25" t="s">
        <v>485</v>
      </c>
      <c r="H24" s="31" t="s">
        <v>42</v>
      </c>
      <c r="I24" s="25" cm="1">
        <f t="array" aca="1" ref="I24" ca="1">EPD_Module_Table[Data Source Description]</f>
        <v>0</v>
      </c>
      <c r="L24" s="31" t="s">
        <v>491</v>
      </c>
      <c r="N24" s="25" t="str">
        <f t="shared" si="0"/>
        <v>⚠ Risk</v>
      </c>
    </row>
    <row r="25" spans="1:14">
      <c r="A25" s="25" t="s">
        <v>485</v>
      </c>
      <c r="H25" s="31" t="s">
        <v>42</v>
      </c>
      <c r="I25" s="25" cm="1">
        <f t="array" aca="1" ref="I25" ca="1">EPD_Module_Table[Data Source Description]</f>
        <v>0</v>
      </c>
      <c r="L25" s="31" t="s">
        <v>491</v>
      </c>
      <c r="N25" s="25" t="str">
        <f t="shared" si="0"/>
        <v>⚠ Risk</v>
      </c>
    </row>
    <row r="26" spans="1:14">
      <c r="A26" s="25" t="s">
        <v>485</v>
      </c>
      <c r="H26" s="31" t="s">
        <v>42</v>
      </c>
      <c r="I26" s="25" cm="1">
        <f t="array" aca="1" ref="I26" ca="1">EPD_Module_Table[Data Source Description]</f>
        <v>0</v>
      </c>
      <c r="L26" s="31" t="s">
        <v>491</v>
      </c>
      <c r="N26" s="25" t="str">
        <f t="shared" si="0"/>
        <v>⚠ Risk</v>
      </c>
    </row>
    <row r="27" spans="1:14">
      <c r="A27" s="25" t="s">
        <v>486</v>
      </c>
      <c r="H27" s="31" t="s">
        <v>42</v>
      </c>
      <c r="I27" s="25" cm="1">
        <f t="array" aca="1" ref="I27" ca="1">EPD_Module_Table[Data Source Description]</f>
        <v>0</v>
      </c>
      <c r="L27" s="31" t="s">
        <v>491</v>
      </c>
      <c r="N27" s="25" t="str">
        <f>IF(OR(H27="Proxy",M27&lt;3,L27="Low"),"⚠ Risk","OK")</f>
        <v>⚠ Risk</v>
      </c>
    </row>
    <row r="28" spans="1:14">
      <c r="A28" s="25" t="s">
        <v>486</v>
      </c>
      <c r="H28" s="31" t="s">
        <v>42</v>
      </c>
      <c r="I28" s="25" cm="1">
        <f t="array" aca="1" ref="I28" ca="1">EPD_Module_Table[Data Source Description]</f>
        <v>0</v>
      </c>
      <c r="L28" s="31" t="s">
        <v>491</v>
      </c>
      <c r="N28" s="25" t="str">
        <f t="shared" si="0"/>
        <v>⚠ Risk</v>
      </c>
    </row>
    <row r="29" spans="1:14">
      <c r="A29" s="25" t="s">
        <v>486</v>
      </c>
      <c r="H29" s="31" t="s">
        <v>42</v>
      </c>
      <c r="I29" s="25" cm="1">
        <f t="array" aca="1" ref="I29" ca="1">EPD_Module_Table[Data Source Description]</f>
        <v>0</v>
      </c>
      <c r="L29" s="31" t="s">
        <v>491</v>
      </c>
      <c r="N29" s="25" t="str">
        <f t="shared" si="0"/>
        <v>⚠ Risk</v>
      </c>
    </row>
    <row r="30" spans="1:14">
      <c r="A30" s="25" t="s">
        <v>486</v>
      </c>
      <c r="H30" s="31" t="s">
        <v>42</v>
      </c>
      <c r="I30" s="25" cm="1">
        <f t="array" aca="1" ref="I30" ca="1">EPD_Module_Table[Data Source Description]</f>
        <v>0</v>
      </c>
      <c r="L30" s="31" t="s">
        <v>491</v>
      </c>
      <c r="N30" s="25" t="str">
        <f t="shared" si="0"/>
        <v>⚠ Risk</v>
      </c>
    </row>
    <row r="31" spans="1:14">
      <c r="A31" s="25" t="s">
        <v>486</v>
      </c>
      <c r="H31" s="31" t="s">
        <v>42</v>
      </c>
      <c r="I31" s="25" cm="1">
        <f t="array" aca="1" ref="I31" ca="1">EPD_Module_Table[Data Source Description]</f>
        <v>0</v>
      </c>
      <c r="L31" s="31" t="s">
        <v>491</v>
      </c>
      <c r="N31" s="25" t="str">
        <f t="shared" si="0"/>
        <v>⚠ Risk</v>
      </c>
    </row>
    <row r="32" spans="1:14">
      <c r="A32" s="25" t="s">
        <v>487</v>
      </c>
      <c r="H32" s="31" t="s">
        <v>42</v>
      </c>
      <c r="I32" s="25" cm="1">
        <f t="array" aca="1" ref="I32" ca="1">EPD_Module_Table[Data Source Description]</f>
        <v>0</v>
      </c>
      <c r="L32" s="31" t="s">
        <v>491</v>
      </c>
      <c r="N32" s="25" t="str">
        <f t="shared" si="0"/>
        <v>⚠ Risk</v>
      </c>
    </row>
    <row r="33" spans="1:14">
      <c r="A33" s="25" t="s">
        <v>487</v>
      </c>
      <c r="H33" s="31" t="s">
        <v>42</v>
      </c>
      <c r="I33" s="25" cm="1">
        <f t="array" aca="1" ref="I33" ca="1">EPD_Module_Table[Data Source Description]</f>
        <v>0</v>
      </c>
      <c r="L33" s="31" t="s">
        <v>491</v>
      </c>
      <c r="N33" s="25" t="str">
        <f t="shared" si="0"/>
        <v>⚠ Risk</v>
      </c>
    </row>
    <row r="34" spans="1:14">
      <c r="A34" s="25" t="s">
        <v>487</v>
      </c>
      <c r="H34" s="31" t="s">
        <v>42</v>
      </c>
      <c r="I34" s="25" cm="1">
        <f t="array" aca="1" ref="I34" ca="1">EPD_Module_Table[Data Source Description]</f>
        <v>0</v>
      </c>
      <c r="L34" s="31" t="s">
        <v>491</v>
      </c>
      <c r="N34" s="25" t="str">
        <f t="shared" si="0"/>
        <v>⚠ Risk</v>
      </c>
    </row>
    <row r="35" spans="1:14">
      <c r="A35" s="25" t="s">
        <v>487</v>
      </c>
      <c r="H35" s="31" t="s">
        <v>42</v>
      </c>
      <c r="I35" s="25" cm="1">
        <f t="array" aca="1" ref="I35" ca="1">EPD_Module_Table[Data Source Description]</f>
        <v>0</v>
      </c>
      <c r="L35" s="31" t="s">
        <v>491</v>
      </c>
      <c r="N35" s="25" t="str">
        <f t="shared" si="0"/>
        <v>⚠ Risk</v>
      </c>
    </row>
    <row r="36" spans="1:14">
      <c r="A36" s="25" t="s">
        <v>487</v>
      </c>
      <c r="H36" s="31" t="s">
        <v>42</v>
      </c>
      <c r="I36" s="25" cm="1">
        <f t="array" aca="1" ref="I36" ca="1">EPD_Module_Table[Data Source Description]</f>
        <v>0</v>
      </c>
      <c r="L36" s="31" t="s">
        <v>491</v>
      </c>
      <c r="N36" s="25" t="str">
        <f t="shared" si="0"/>
        <v>⚠ Risk</v>
      </c>
    </row>
    <row r="37" spans="1:14">
      <c r="A37" s="25" t="s">
        <v>488</v>
      </c>
      <c r="H37" s="31" t="s">
        <v>42</v>
      </c>
      <c r="I37" s="25" cm="1">
        <f t="array" aca="1" ref="I37" ca="1">EPD_Module_Table[Data Source Description]</f>
        <v>0</v>
      </c>
      <c r="L37" s="31" t="s">
        <v>491</v>
      </c>
      <c r="N37" s="25" t="str">
        <f t="shared" si="0"/>
        <v>⚠ Risk</v>
      </c>
    </row>
    <row r="38" spans="1:14">
      <c r="A38" s="25" t="s">
        <v>488</v>
      </c>
      <c r="H38" s="31" t="s">
        <v>42</v>
      </c>
      <c r="I38" s="25" cm="1">
        <f t="array" aca="1" ref="I38" ca="1">EPD_Module_Table[Data Source Description]</f>
        <v>0</v>
      </c>
      <c r="L38" s="31" t="s">
        <v>491</v>
      </c>
      <c r="N38" s="25" t="str">
        <f t="shared" si="0"/>
        <v>⚠ Risk</v>
      </c>
    </row>
    <row r="39" spans="1:14">
      <c r="A39" s="25" t="s">
        <v>488</v>
      </c>
      <c r="H39" s="31" t="s">
        <v>42</v>
      </c>
      <c r="I39" s="25" cm="1">
        <f t="array" aca="1" ref="I39" ca="1">EPD_Module_Table[Data Source Description]</f>
        <v>0</v>
      </c>
      <c r="L39" s="31" t="s">
        <v>491</v>
      </c>
      <c r="N39" s="25" t="str">
        <f t="shared" si="0"/>
        <v>⚠ Risk</v>
      </c>
    </row>
    <row r="40" spans="1:14">
      <c r="A40" s="25" t="s">
        <v>488</v>
      </c>
      <c r="H40" s="31" t="s">
        <v>42</v>
      </c>
      <c r="I40" s="25" cm="1">
        <f t="array" aca="1" ref="I40" ca="1">EPD_Module_Table[Data Source Description]</f>
        <v>0</v>
      </c>
      <c r="L40" s="31" t="s">
        <v>491</v>
      </c>
      <c r="N40" s="25" t="str">
        <f t="shared" si="0"/>
        <v>⚠ Risk</v>
      </c>
    </row>
    <row r="41" spans="1:14">
      <c r="A41" s="25" t="s">
        <v>488</v>
      </c>
      <c r="H41" s="31" t="s">
        <v>42</v>
      </c>
      <c r="I41" s="25" cm="1">
        <f t="array" aca="1" ref="I41" ca="1">EPD_Module_Table[Data Source Description]</f>
        <v>0</v>
      </c>
      <c r="L41" s="31" t="s">
        <v>491</v>
      </c>
      <c r="N41" s="25" t="str">
        <f t="shared" si="0"/>
        <v>⚠ Risk</v>
      </c>
    </row>
    <row r="43" spans="1:14">
      <c r="G43" s="37" t="s">
        <v>492</v>
      </c>
      <c r="H43" s="37"/>
      <c r="I43" s="37"/>
      <c r="J43" s="37"/>
      <c r="K43" s="37"/>
      <c r="L43" s="37"/>
    </row>
    <row r="44" spans="1:14">
      <c r="G44" s="37"/>
      <c r="H44" s="37"/>
      <c r="I44" s="37"/>
      <c r="J44" s="37"/>
      <c r="K44" s="37"/>
      <c r="L44" s="37"/>
    </row>
    <row r="45" spans="1:14">
      <c r="G45" s="37"/>
      <c r="H45" s="37"/>
      <c r="I45" s="37"/>
      <c r="J45" s="37"/>
      <c r="K45" s="37"/>
      <c r="L45" s="37"/>
    </row>
    <row r="46" spans="1:14">
      <c r="G46" s="37"/>
      <c r="H46" s="37"/>
      <c r="I46" s="37"/>
      <c r="J46" s="37"/>
      <c r="K46" s="37"/>
      <c r="L46" s="37"/>
    </row>
    <row r="47" spans="1:14">
      <c r="G47" s="37"/>
      <c r="H47" s="37"/>
      <c r="I47" s="37"/>
      <c r="J47" s="37"/>
      <c r="K47" s="37"/>
      <c r="L47" s="37"/>
    </row>
    <row r="48" spans="1:14">
      <c r="G48" s="37"/>
      <c r="H48" s="37"/>
      <c r="I48" s="37"/>
      <c r="J48" s="37"/>
      <c r="K48" s="37"/>
      <c r="L48" s="37"/>
    </row>
    <row r="49" spans="7:12">
      <c r="G49" s="32"/>
      <c r="H49" s="32"/>
      <c r="I49" s="32"/>
      <c r="J49" s="32"/>
      <c r="K49" s="32"/>
      <c r="L49" s="32"/>
    </row>
    <row r="50" spans="7:12">
      <c r="G50" s="32"/>
      <c r="H50" s="32"/>
      <c r="I50" s="32"/>
      <c r="J50" s="32"/>
      <c r="K50" s="32"/>
      <c r="L50" s="32"/>
    </row>
    <row r="51" spans="7:12">
      <c r="G51" s="32"/>
      <c r="H51" s="32"/>
      <c r="I51" s="32"/>
      <c r="J51" s="32"/>
      <c r="K51" s="32"/>
      <c r="L51" s="32"/>
    </row>
    <row r="52" spans="7:12">
      <c r="G52" s="32"/>
      <c r="H52" s="32"/>
      <c r="I52" s="32"/>
      <c r="J52" s="32"/>
      <c r="K52" s="32"/>
      <c r="L52" s="32"/>
    </row>
    <row r="53" spans="7:12">
      <c r="G53" s="32"/>
      <c r="H53" s="32"/>
      <c r="I53" s="32"/>
      <c r="J53" s="32"/>
      <c r="K53" s="32"/>
      <c r="L53" s="32"/>
    </row>
    <row r="54" spans="7:12">
      <c r="G54" s="32"/>
      <c r="H54" s="32"/>
      <c r="I54" s="32"/>
      <c r="J54" s="32"/>
      <c r="K54" s="32"/>
      <c r="L54" s="32"/>
    </row>
    <row r="55" spans="7:12">
      <c r="G55" s="32"/>
      <c r="H55" s="32"/>
      <c r="I55" s="32"/>
      <c r="J55" s="32"/>
      <c r="K55" s="32"/>
      <c r="L55" s="32"/>
    </row>
    <row r="56" spans="7:12">
      <c r="G56" s="36"/>
      <c r="H56" s="36"/>
      <c r="I56" s="36"/>
      <c r="J56" s="36"/>
      <c r="K56" s="36"/>
      <c r="L56" s="36"/>
    </row>
    <row r="57" spans="7:12">
      <c r="G57" s="36"/>
      <c r="H57" s="36"/>
      <c r="I57" s="36"/>
      <c r="J57" s="36"/>
      <c r="K57" s="36"/>
      <c r="L57" s="36"/>
    </row>
    <row r="58" spans="7:12">
      <c r="G58" s="36"/>
      <c r="H58" s="36"/>
      <c r="I58" s="36"/>
      <c r="J58" s="36"/>
      <c r="K58" s="36"/>
      <c r="L58" s="36"/>
    </row>
    <row r="59" spans="7:12">
      <c r="G59" s="36"/>
      <c r="H59" s="36"/>
      <c r="I59" s="36"/>
      <c r="J59" s="36"/>
      <c r="K59" s="36"/>
      <c r="L59" s="36"/>
    </row>
    <row r="60" spans="7:12">
      <c r="G60" s="36"/>
      <c r="H60" s="36"/>
      <c r="I60" s="36"/>
      <c r="J60" s="36"/>
      <c r="K60" s="36"/>
      <c r="L60" s="36"/>
    </row>
    <row r="61" spans="7:12">
      <c r="G61" s="36"/>
      <c r="H61" s="36"/>
      <c r="I61" s="36"/>
      <c r="J61" s="36"/>
      <c r="K61" s="36"/>
      <c r="L61" s="36"/>
    </row>
    <row r="62" spans="7:12">
      <c r="G62" s="36"/>
      <c r="H62" s="36"/>
      <c r="I62" s="36"/>
      <c r="J62" s="36"/>
      <c r="K62" s="36"/>
      <c r="L62" s="36"/>
    </row>
    <row r="63" spans="7:12">
      <c r="G63" s="36"/>
      <c r="H63" s="36"/>
      <c r="I63" s="36"/>
      <c r="J63" s="36"/>
      <c r="K63" s="36"/>
      <c r="L63" s="36"/>
    </row>
    <row r="64" spans="7:12">
      <c r="G64" s="36"/>
      <c r="H64" s="36"/>
      <c r="I64" s="36"/>
      <c r="J64" s="36"/>
      <c r="K64" s="36"/>
      <c r="L64" s="36"/>
    </row>
    <row r="65" spans="7:12">
      <c r="G65" s="36"/>
      <c r="H65" s="36"/>
      <c r="I65" s="36"/>
      <c r="J65" s="36"/>
      <c r="K65" s="36"/>
      <c r="L65" s="36"/>
    </row>
    <row r="66" spans="7:12">
      <c r="G66" s="36"/>
      <c r="H66" s="36"/>
      <c r="I66" s="36"/>
      <c r="J66" s="36"/>
      <c r="K66" s="36"/>
      <c r="L66" s="36"/>
    </row>
    <row r="67" spans="7:12">
      <c r="G67" s="36"/>
      <c r="H67" s="36"/>
      <c r="I67" s="36"/>
      <c r="J67" s="36"/>
      <c r="K67" s="36"/>
      <c r="L67" s="36"/>
    </row>
    <row r="68" spans="7:12">
      <c r="G68" s="36"/>
      <c r="H68" s="36"/>
      <c r="I68" s="36"/>
      <c r="J68" s="36"/>
      <c r="K68" s="36"/>
      <c r="L68" s="36"/>
    </row>
    <row r="69" spans="7:12">
      <c r="G69" s="36"/>
      <c r="H69" s="36"/>
      <c r="I69" s="36"/>
      <c r="J69" s="36"/>
      <c r="K69" s="36"/>
      <c r="L69" s="36"/>
    </row>
    <row r="70" spans="7:12">
      <c r="G70" s="36"/>
      <c r="H70" s="36"/>
      <c r="I70" s="36"/>
      <c r="J70" s="36"/>
      <c r="K70" s="36"/>
      <c r="L70" s="36"/>
    </row>
  </sheetData>
  <mergeCells count="1">
    <mergeCell ref="G43:L48"/>
  </mergeCells>
  <pageMargins left="0.75" right="0.75" top="1" bottom="1" header="0.5" footer="0.5"/>
  <tableParts count="1">
    <tablePart r:id="rId1"/>
  </tablePart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N104"/>
  <sheetViews>
    <sheetView workbookViewId="0">
      <selection activeCell="A2" sqref="A2:H2"/>
    </sheetView>
  </sheetViews>
  <sheetFormatPr defaultRowHeight="14"/>
  <cols>
    <col min="1" max="1" width="22" customWidth="1"/>
    <col min="2" max="2" width="18" customWidth="1"/>
    <col min="3" max="4" width="12" customWidth="1"/>
    <col min="5" max="6" width="14" customWidth="1"/>
    <col min="7" max="8" width="12" customWidth="1"/>
    <col min="9" max="9" width="24" customWidth="1"/>
    <col min="10" max="10" width="16" customWidth="1"/>
    <col min="12" max="12" width="22" customWidth="1"/>
    <col min="13" max="13" width="14" customWidth="1"/>
    <col min="14" max="14" width="44" customWidth="1"/>
  </cols>
  <sheetData>
    <row r="1" spans="1:14" ht="57" customHeight="1">
      <c r="A1" s="26" t="s">
        <v>292</v>
      </c>
      <c r="B1" s="26"/>
      <c r="C1" s="26"/>
      <c r="D1" s="26"/>
      <c r="E1" s="26"/>
      <c r="F1" s="26"/>
      <c r="G1" s="26"/>
      <c r="H1" s="26"/>
      <c r="I1" s="14"/>
      <c r="J1" s="14"/>
      <c r="K1" s="14"/>
      <c r="L1" s="14"/>
      <c r="M1" s="14"/>
      <c r="N1" s="14"/>
    </row>
    <row r="2" spans="1:14" ht="36.5" customHeight="1">
      <c r="A2" s="39" t="s">
        <v>293</v>
      </c>
      <c r="B2" s="39"/>
      <c r="C2" s="39"/>
      <c r="D2" s="39"/>
      <c r="E2" s="39"/>
      <c r="F2" s="39"/>
      <c r="G2" s="39"/>
      <c r="H2" s="39"/>
      <c r="I2" s="14"/>
      <c r="J2" s="14"/>
      <c r="K2" s="14"/>
      <c r="L2" s="14"/>
      <c r="M2" s="14"/>
      <c r="N2" s="14"/>
    </row>
    <row r="3" spans="1:14" ht="12" customHeight="1">
      <c r="A3" s="14"/>
      <c r="B3" s="14"/>
      <c r="C3" s="14"/>
      <c r="D3" s="14"/>
      <c r="E3" s="14"/>
      <c r="F3" s="14"/>
      <c r="G3" s="14"/>
      <c r="H3" s="14"/>
      <c r="I3" s="14"/>
      <c r="J3" s="14"/>
      <c r="K3" s="14"/>
      <c r="L3" s="14"/>
      <c r="M3" s="14"/>
      <c r="N3" s="14"/>
    </row>
    <row r="4" spans="1:14" ht="12" customHeight="1">
      <c r="A4" s="21" t="s">
        <v>294</v>
      </c>
      <c r="B4" s="21" t="s">
        <v>295</v>
      </c>
      <c r="C4" s="21" t="s">
        <v>497</v>
      </c>
      <c r="D4" s="21" t="s">
        <v>498</v>
      </c>
      <c r="E4" s="21" t="s">
        <v>499</v>
      </c>
      <c r="F4" s="21" t="s">
        <v>500</v>
      </c>
      <c r="G4" s="21" t="s">
        <v>501</v>
      </c>
      <c r="H4" s="21" t="s">
        <v>296</v>
      </c>
      <c r="I4" s="21" t="s">
        <v>297</v>
      </c>
      <c r="J4" s="21" t="s">
        <v>181</v>
      </c>
      <c r="K4" s="14"/>
      <c r="L4" s="19" t="s">
        <v>298</v>
      </c>
      <c r="M4" s="19"/>
      <c r="N4" s="19"/>
    </row>
    <row r="5" spans="1:14" ht="12" customHeight="1">
      <c r="A5" s="41"/>
      <c r="B5" s="41"/>
      <c r="C5" s="41"/>
      <c r="D5" s="41"/>
      <c r="E5" s="41"/>
      <c r="F5" s="41"/>
      <c r="G5" s="41"/>
      <c r="H5" s="43" t="str">
        <f t="shared" ref="H5:H36" si="0">IF(COUNTA(C5:G5)=0,"",AVERAGE(C5:G5))</f>
        <v/>
      </c>
      <c r="I5" s="41"/>
      <c r="J5" s="41"/>
      <c r="K5" s="14"/>
      <c r="L5" s="15" t="s">
        <v>250</v>
      </c>
      <c r="M5" s="13">
        <f>COUNTA(A5:A104)</f>
        <v>0</v>
      </c>
      <c r="N5" s="4" t="s">
        <v>299</v>
      </c>
    </row>
    <row r="6" spans="1:14" ht="12" customHeight="1">
      <c r="A6" s="41"/>
      <c r="B6" s="41"/>
      <c r="C6" s="41"/>
      <c r="D6" s="41"/>
      <c r="E6" s="41"/>
      <c r="F6" s="41"/>
      <c r="G6" s="41"/>
      <c r="H6" s="43" t="str">
        <f>IF(COUNTA(C6:G6)=0,"",AVERAGE(C6:G6))</f>
        <v/>
      </c>
      <c r="I6" s="41"/>
      <c r="J6" s="41"/>
      <c r="K6" s="14"/>
      <c r="L6" s="15" t="s">
        <v>300</v>
      </c>
      <c r="M6" s="13">
        <f>SUMPRODUCT(--(A5:A104&lt;&gt;""),--(H5:H104&lt;3))</f>
        <v>0</v>
      </c>
      <c r="N6" s="4" t="s">
        <v>301</v>
      </c>
    </row>
    <row r="7" spans="1:14" ht="12" customHeight="1">
      <c r="A7" s="41"/>
      <c r="B7" s="41"/>
      <c r="C7" s="41"/>
      <c r="D7" s="41"/>
      <c r="E7" s="41"/>
      <c r="F7" s="41"/>
      <c r="G7" s="41"/>
      <c r="H7" s="43" t="str">
        <f t="shared" si="0"/>
        <v/>
      </c>
      <c r="I7" s="41"/>
      <c r="J7" s="41"/>
      <c r="K7" s="14"/>
      <c r="L7" s="15" t="s">
        <v>302</v>
      </c>
      <c r="M7" s="13">
        <f>SUMPRODUCT(--(A5:A104&lt;&gt;""),--(H5:H104&gt;=3),--(H5:H104&lt;4))</f>
        <v>0</v>
      </c>
      <c r="N7" s="4" t="s">
        <v>303</v>
      </c>
    </row>
    <row r="8" spans="1:14" ht="12" customHeight="1">
      <c r="A8" s="41"/>
      <c r="B8" s="41"/>
      <c r="C8" s="41"/>
      <c r="D8" s="41"/>
      <c r="E8" s="41"/>
      <c r="F8" s="41"/>
      <c r="G8" s="41"/>
      <c r="H8" s="43" t="str">
        <f t="shared" si="0"/>
        <v/>
      </c>
      <c r="I8" s="41"/>
      <c r="J8" s="41"/>
      <c r="K8" s="14"/>
      <c r="L8" s="15" t="s">
        <v>304</v>
      </c>
      <c r="M8" s="13">
        <f>SUMPRODUCT(--(A5:A104&lt;&gt;""),--(H5:H104&gt;=4))</f>
        <v>0</v>
      </c>
      <c r="N8" s="4" t="s">
        <v>305</v>
      </c>
    </row>
    <row r="9" spans="1:14" ht="12" customHeight="1">
      <c r="A9" s="41"/>
      <c r="B9" s="41"/>
      <c r="C9" s="41"/>
      <c r="D9" s="41"/>
      <c r="E9" s="41"/>
      <c r="F9" s="41"/>
      <c r="G9" s="41"/>
      <c r="H9" s="43" t="str">
        <f t="shared" si="0"/>
        <v/>
      </c>
      <c r="I9" s="41"/>
      <c r="J9" s="41"/>
      <c r="K9" s="14"/>
      <c r="L9" s="15" t="s">
        <v>306</v>
      </c>
      <c r="M9" s="22" t="str">
        <f>IFERROR(SUMPRODUCT(H5:H104,--(A5:A104&lt;&gt;""))/COUNTA(A5:A104),"")</f>
        <v/>
      </c>
      <c r="N9" s="4" t="s">
        <v>307</v>
      </c>
    </row>
    <row r="10" spans="1:14" ht="12" customHeight="1">
      <c r="A10" s="41"/>
      <c r="B10" s="41"/>
      <c r="C10" s="41"/>
      <c r="D10" s="41"/>
      <c r="E10" s="41"/>
      <c r="F10" s="41"/>
      <c r="G10" s="41"/>
      <c r="H10" s="43" t="str">
        <f t="shared" si="0"/>
        <v/>
      </c>
      <c r="I10" s="41"/>
      <c r="J10" s="41"/>
      <c r="K10" s="14"/>
      <c r="L10" s="15" t="s">
        <v>308</v>
      </c>
      <c r="M10" s="13">
        <f>SUMPRODUCT(--(A5:A104&lt;&gt;""),--(J5:J104=""))</f>
        <v>0</v>
      </c>
      <c r="N10" s="4" t="s">
        <v>309</v>
      </c>
    </row>
    <row r="11" spans="1:14" ht="12" customHeight="1">
      <c r="A11" s="41"/>
      <c r="B11" s="41"/>
      <c r="C11" s="41"/>
      <c r="D11" s="41"/>
      <c r="E11" s="41"/>
      <c r="F11" s="41"/>
      <c r="G11" s="41"/>
      <c r="H11" s="43" t="str">
        <f t="shared" si="0"/>
        <v/>
      </c>
      <c r="I11" s="41"/>
      <c r="J11" s="41"/>
      <c r="K11" s="14"/>
      <c r="L11" s="14"/>
      <c r="M11" s="14"/>
      <c r="N11" s="14"/>
    </row>
    <row r="12" spans="1:14" ht="12" customHeight="1">
      <c r="A12" s="41"/>
      <c r="B12" s="41"/>
      <c r="C12" s="41"/>
      <c r="D12" s="41"/>
      <c r="E12" s="41"/>
      <c r="F12" s="41"/>
      <c r="G12" s="41"/>
      <c r="H12" s="43" t="str">
        <f t="shared" si="0"/>
        <v/>
      </c>
      <c r="I12" s="41"/>
      <c r="J12" s="41"/>
      <c r="K12" s="14"/>
      <c r="L12" s="14"/>
      <c r="M12" s="14"/>
      <c r="N12" s="14"/>
    </row>
    <row r="13" spans="1:14" ht="12" customHeight="1">
      <c r="A13" s="41"/>
      <c r="B13" s="41"/>
      <c r="C13" s="41"/>
      <c r="D13" s="41"/>
      <c r="E13" s="41"/>
      <c r="F13" s="41"/>
      <c r="G13" s="41"/>
      <c r="H13" s="43" t="str">
        <f t="shared" si="0"/>
        <v/>
      </c>
      <c r="I13" s="41"/>
      <c r="J13" s="41"/>
      <c r="K13" s="14"/>
      <c r="L13" s="14"/>
      <c r="M13" s="14"/>
      <c r="N13" s="14"/>
    </row>
    <row r="14" spans="1:14" ht="12" customHeight="1">
      <c r="A14" s="41"/>
      <c r="B14" s="41"/>
      <c r="C14" s="41"/>
      <c r="D14" s="41"/>
      <c r="E14" s="41"/>
      <c r="F14" s="41"/>
      <c r="G14" s="41"/>
      <c r="H14" s="43" t="str">
        <f t="shared" si="0"/>
        <v/>
      </c>
      <c r="I14" s="41"/>
      <c r="J14" s="41"/>
      <c r="K14" s="14"/>
      <c r="L14" s="14"/>
      <c r="M14" s="14"/>
      <c r="N14" s="14"/>
    </row>
    <row r="15" spans="1:14" ht="12" customHeight="1">
      <c r="A15" s="41"/>
      <c r="B15" s="41"/>
      <c r="C15" s="41"/>
      <c r="D15" s="41"/>
      <c r="E15" s="41"/>
      <c r="F15" s="41"/>
      <c r="G15" s="41"/>
      <c r="H15" s="43" t="str">
        <f t="shared" si="0"/>
        <v/>
      </c>
      <c r="I15" s="41"/>
      <c r="J15" s="41"/>
      <c r="K15" s="14"/>
      <c r="L15" s="14"/>
      <c r="M15" s="14"/>
      <c r="N15" s="14"/>
    </row>
    <row r="16" spans="1:14" ht="12" customHeight="1">
      <c r="A16" s="41"/>
      <c r="B16" s="41"/>
      <c r="C16" s="41"/>
      <c r="D16" s="41"/>
      <c r="E16" s="41"/>
      <c r="F16" s="41"/>
      <c r="G16" s="41"/>
      <c r="H16" s="43" t="str">
        <f t="shared" si="0"/>
        <v/>
      </c>
      <c r="I16" s="41"/>
      <c r="J16" s="41"/>
      <c r="K16" s="14"/>
      <c r="L16" s="14"/>
      <c r="M16" s="14"/>
      <c r="N16" s="14"/>
    </row>
    <row r="17" spans="1:14" ht="12" customHeight="1">
      <c r="A17" s="41"/>
      <c r="B17" s="41"/>
      <c r="C17" s="41"/>
      <c r="D17" s="41"/>
      <c r="E17" s="41"/>
      <c r="F17" s="41"/>
      <c r="G17" s="41"/>
      <c r="H17" s="43" t="str">
        <f t="shared" si="0"/>
        <v/>
      </c>
      <c r="I17" s="41"/>
      <c r="J17" s="41"/>
      <c r="K17" s="14"/>
      <c r="L17" s="14"/>
      <c r="M17" s="14"/>
      <c r="N17" s="14"/>
    </row>
    <row r="18" spans="1:14" ht="12" customHeight="1">
      <c r="A18" s="41"/>
      <c r="B18" s="41"/>
      <c r="C18" s="41"/>
      <c r="D18" s="41"/>
      <c r="E18" s="41"/>
      <c r="F18" s="41"/>
      <c r="G18" s="41"/>
      <c r="H18" s="43" t="str">
        <f t="shared" si="0"/>
        <v/>
      </c>
      <c r="I18" s="41"/>
      <c r="J18" s="41"/>
      <c r="K18" s="14"/>
      <c r="L18" s="14"/>
      <c r="M18" s="14"/>
      <c r="N18" s="14"/>
    </row>
    <row r="19" spans="1:14" ht="12" customHeight="1">
      <c r="A19" s="41"/>
      <c r="B19" s="41"/>
      <c r="C19" s="41"/>
      <c r="D19" s="41"/>
      <c r="E19" s="41"/>
      <c r="F19" s="41"/>
      <c r="G19" s="41"/>
      <c r="H19" s="43" t="str">
        <f t="shared" si="0"/>
        <v/>
      </c>
      <c r="I19" s="41"/>
      <c r="J19" s="41"/>
      <c r="K19" s="14"/>
      <c r="L19" s="14"/>
      <c r="M19" s="14"/>
      <c r="N19" s="14"/>
    </row>
    <row r="20" spans="1:14" ht="12" customHeight="1">
      <c r="A20" s="41"/>
      <c r="B20" s="41"/>
      <c r="C20" s="41"/>
      <c r="D20" s="41"/>
      <c r="E20" s="41"/>
      <c r="F20" s="41"/>
      <c r="G20" s="41"/>
      <c r="H20" s="43" t="str">
        <f t="shared" si="0"/>
        <v/>
      </c>
      <c r="I20" s="41"/>
      <c r="J20" s="41"/>
      <c r="K20" s="14"/>
      <c r="L20" s="14"/>
      <c r="M20" s="14"/>
      <c r="N20" s="14"/>
    </row>
    <row r="21" spans="1:14" ht="12" customHeight="1">
      <c r="A21" s="41"/>
      <c r="B21" s="41"/>
      <c r="C21" s="41"/>
      <c r="D21" s="41"/>
      <c r="E21" s="41"/>
      <c r="F21" s="41"/>
      <c r="G21" s="41"/>
      <c r="H21" s="43" t="str">
        <f t="shared" si="0"/>
        <v/>
      </c>
      <c r="I21" s="41"/>
      <c r="J21" s="41"/>
      <c r="K21" s="14"/>
      <c r="L21" s="14"/>
      <c r="M21" s="14"/>
      <c r="N21" s="14"/>
    </row>
    <row r="22" spans="1:14" ht="12" customHeight="1">
      <c r="A22" s="41"/>
      <c r="B22" s="41"/>
      <c r="C22" s="41"/>
      <c r="D22" s="41"/>
      <c r="E22" s="41"/>
      <c r="F22" s="41"/>
      <c r="G22" s="41"/>
      <c r="H22" s="43" t="str">
        <f t="shared" si="0"/>
        <v/>
      </c>
      <c r="I22" s="41"/>
      <c r="J22" s="41"/>
      <c r="K22" s="14"/>
      <c r="L22" s="14"/>
      <c r="M22" s="14"/>
      <c r="N22" s="14"/>
    </row>
    <row r="23" spans="1:14" ht="12" customHeight="1">
      <c r="A23" s="41"/>
      <c r="B23" s="41"/>
      <c r="C23" s="41"/>
      <c r="D23" s="41"/>
      <c r="E23" s="41"/>
      <c r="F23" s="41"/>
      <c r="G23" s="41"/>
      <c r="H23" s="43" t="str">
        <f t="shared" si="0"/>
        <v/>
      </c>
      <c r="I23" s="41"/>
      <c r="J23" s="41"/>
      <c r="K23" s="14"/>
      <c r="L23" s="14"/>
      <c r="M23" s="14"/>
      <c r="N23" s="14"/>
    </row>
    <row r="24" spans="1:14" ht="12" customHeight="1">
      <c r="A24" s="41"/>
      <c r="B24" s="41"/>
      <c r="C24" s="41"/>
      <c r="D24" s="41"/>
      <c r="E24" s="41"/>
      <c r="F24" s="41"/>
      <c r="G24" s="41"/>
      <c r="H24" s="43" t="str">
        <f t="shared" si="0"/>
        <v/>
      </c>
      <c r="I24" s="41"/>
      <c r="J24" s="41"/>
      <c r="K24" s="14"/>
      <c r="L24" s="14"/>
      <c r="M24" s="14"/>
      <c r="N24" s="14"/>
    </row>
    <row r="25" spans="1:14" ht="12" customHeight="1">
      <c r="A25" s="41"/>
      <c r="B25" s="41"/>
      <c r="C25" s="41"/>
      <c r="D25" s="41"/>
      <c r="E25" s="41"/>
      <c r="F25" s="41"/>
      <c r="G25" s="41"/>
      <c r="H25" s="43" t="str">
        <f t="shared" si="0"/>
        <v/>
      </c>
      <c r="I25" s="41"/>
      <c r="J25" s="41"/>
      <c r="K25" s="14"/>
      <c r="L25" s="14"/>
      <c r="M25" s="14"/>
      <c r="N25" s="14"/>
    </row>
    <row r="26" spans="1:14" ht="12" customHeight="1">
      <c r="A26" s="41"/>
      <c r="B26" s="41"/>
      <c r="C26" s="41"/>
      <c r="D26" s="41"/>
      <c r="E26" s="41"/>
      <c r="F26" s="41"/>
      <c r="G26" s="41"/>
      <c r="H26" s="43" t="str">
        <f t="shared" si="0"/>
        <v/>
      </c>
      <c r="I26" s="41"/>
      <c r="J26" s="41"/>
      <c r="K26" s="14"/>
      <c r="L26" s="14"/>
      <c r="M26" s="14"/>
      <c r="N26" s="14"/>
    </row>
    <row r="27" spans="1:14" ht="12" customHeight="1">
      <c r="A27" s="41"/>
      <c r="B27" s="41"/>
      <c r="C27" s="41"/>
      <c r="D27" s="41"/>
      <c r="E27" s="41"/>
      <c r="F27" s="41"/>
      <c r="G27" s="41"/>
      <c r="H27" s="43" t="str">
        <f t="shared" si="0"/>
        <v/>
      </c>
      <c r="I27" s="41"/>
      <c r="J27" s="41"/>
      <c r="K27" s="14"/>
      <c r="L27" s="14"/>
      <c r="M27" s="14"/>
      <c r="N27" s="14"/>
    </row>
    <row r="28" spans="1:14" ht="12" customHeight="1">
      <c r="A28" s="41"/>
      <c r="B28" s="41"/>
      <c r="C28" s="41"/>
      <c r="D28" s="41"/>
      <c r="E28" s="41"/>
      <c r="F28" s="41"/>
      <c r="G28" s="41"/>
      <c r="H28" s="43" t="str">
        <f t="shared" si="0"/>
        <v/>
      </c>
      <c r="I28" s="41"/>
      <c r="J28" s="41"/>
      <c r="K28" s="14"/>
      <c r="L28" s="14"/>
      <c r="M28" s="14"/>
      <c r="N28" s="14"/>
    </row>
    <row r="29" spans="1:14" ht="12" customHeight="1">
      <c r="A29" s="41"/>
      <c r="B29" s="41"/>
      <c r="C29" s="41"/>
      <c r="D29" s="41"/>
      <c r="E29" s="41"/>
      <c r="F29" s="41"/>
      <c r="G29" s="41"/>
      <c r="H29" s="43" t="str">
        <f t="shared" si="0"/>
        <v/>
      </c>
      <c r="I29" s="41"/>
      <c r="J29" s="41"/>
      <c r="K29" s="14"/>
      <c r="L29" s="14"/>
      <c r="M29" s="14"/>
      <c r="N29" s="14"/>
    </row>
    <row r="30" spans="1:14" ht="12" customHeight="1">
      <c r="A30" s="41"/>
      <c r="B30" s="41"/>
      <c r="C30" s="41"/>
      <c r="D30" s="41"/>
      <c r="E30" s="41"/>
      <c r="F30" s="41"/>
      <c r="G30" s="41"/>
      <c r="H30" s="43" t="str">
        <f t="shared" si="0"/>
        <v/>
      </c>
      <c r="I30" s="41"/>
      <c r="J30" s="41"/>
      <c r="K30" s="14"/>
      <c r="L30" s="14"/>
      <c r="M30" s="14"/>
      <c r="N30" s="14"/>
    </row>
    <row r="31" spans="1:14" ht="12" customHeight="1">
      <c r="A31" s="41"/>
      <c r="B31" s="41"/>
      <c r="C31" s="41"/>
      <c r="D31" s="41"/>
      <c r="E31" s="41"/>
      <c r="F31" s="41"/>
      <c r="G31" s="41"/>
      <c r="H31" s="43" t="str">
        <f t="shared" si="0"/>
        <v/>
      </c>
      <c r="I31" s="41"/>
      <c r="J31" s="41"/>
      <c r="K31" s="14"/>
      <c r="L31" s="14"/>
      <c r="M31" s="14"/>
      <c r="N31" s="14"/>
    </row>
    <row r="32" spans="1:14" ht="12" customHeight="1">
      <c r="A32" s="41"/>
      <c r="B32" s="41"/>
      <c r="C32" s="41"/>
      <c r="D32" s="41"/>
      <c r="E32" s="41"/>
      <c r="F32" s="41"/>
      <c r="G32" s="41"/>
      <c r="H32" s="43" t="str">
        <f t="shared" si="0"/>
        <v/>
      </c>
      <c r="I32" s="41"/>
      <c r="J32" s="41"/>
      <c r="K32" s="14"/>
      <c r="L32" s="14"/>
      <c r="M32" s="14"/>
      <c r="N32" s="14"/>
    </row>
    <row r="33" spans="1:14" ht="12" customHeight="1">
      <c r="A33" s="41"/>
      <c r="B33" s="41"/>
      <c r="C33" s="41"/>
      <c r="D33" s="41"/>
      <c r="E33" s="41"/>
      <c r="F33" s="41"/>
      <c r="G33" s="41"/>
      <c r="H33" s="43" t="str">
        <f t="shared" si="0"/>
        <v/>
      </c>
      <c r="I33" s="41"/>
      <c r="J33" s="41"/>
      <c r="K33" s="14"/>
      <c r="L33" s="14"/>
      <c r="M33" s="14"/>
      <c r="N33" s="14"/>
    </row>
    <row r="34" spans="1:14" ht="12" customHeight="1">
      <c r="A34" s="41"/>
      <c r="B34" s="41"/>
      <c r="C34" s="41"/>
      <c r="D34" s="41"/>
      <c r="E34" s="41"/>
      <c r="F34" s="41"/>
      <c r="G34" s="41"/>
      <c r="H34" s="43" t="str">
        <f t="shared" si="0"/>
        <v/>
      </c>
      <c r="I34" s="41"/>
      <c r="J34" s="41"/>
      <c r="K34" s="14"/>
      <c r="L34" s="14"/>
      <c r="M34" s="14"/>
      <c r="N34" s="14"/>
    </row>
    <row r="35" spans="1:14" ht="12" customHeight="1">
      <c r="A35" s="41"/>
      <c r="B35" s="41"/>
      <c r="C35" s="41"/>
      <c r="D35" s="41"/>
      <c r="E35" s="41"/>
      <c r="F35" s="41"/>
      <c r="G35" s="41"/>
      <c r="H35" s="43" t="str">
        <f t="shared" si="0"/>
        <v/>
      </c>
      <c r="I35" s="41"/>
      <c r="J35" s="41"/>
      <c r="K35" s="14"/>
      <c r="L35" s="14"/>
      <c r="M35" s="14"/>
      <c r="N35" s="14"/>
    </row>
    <row r="36" spans="1:14" ht="12" customHeight="1">
      <c r="A36" s="41"/>
      <c r="B36" s="41"/>
      <c r="C36" s="41"/>
      <c r="D36" s="41"/>
      <c r="E36" s="41"/>
      <c r="F36" s="41"/>
      <c r="G36" s="41"/>
      <c r="H36" s="43" t="str">
        <f t="shared" si="0"/>
        <v/>
      </c>
      <c r="I36" s="41"/>
      <c r="J36" s="41"/>
      <c r="K36" s="14"/>
      <c r="L36" s="14"/>
      <c r="M36" s="14"/>
      <c r="N36" s="14"/>
    </row>
    <row r="37" spans="1:14" ht="12" customHeight="1">
      <c r="A37" s="41"/>
      <c r="B37" s="41"/>
      <c r="C37" s="41"/>
      <c r="D37" s="41"/>
      <c r="E37" s="41"/>
      <c r="F37" s="41"/>
      <c r="G37" s="41"/>
      <c r="H37" s="43" t="str">
        <f t="shared" ref="H37:H68" si="1">IF(COUNTA(C37:G37)=0,"",AVERAGE(C37:G37))</f>
        <v/>
      </c>
      <c r="I37" s="41"/>
      <c r="J37" s="41"/>
      <c r="K37" s="14"/>
      <c r="L37" s="14"/>
      <c r="M37" s="14"/>
      <c r="N37" s="14"/>
    </row>
    <row r="38" spans="1:14" ht="12" customHeight="1">
      <c r="A38" s="41"/>
      <c r="B38" s="41"/>
      <c r="C38" s="41"/>
      <c r="D38" s="41"/>
      <c r="E38" s="41"/>
      <c r="F38" s="41"/>
      <c r="G38" s="41"/>
      <c r="H38" s="43" t="str">
        <f t="shared" si="1"/>
        <v/>
      </c>
      <c r="I38" s="41"/>
      <c r="J38" s="41"/>
      <c r="K38" s="14"/>
      <c r="L38" s="14"/>
      <c r="M38" s="14"/>
      <c r="N38" s="14"/>
    </row>
    <row r="39" spans="1:14" ht="12" customHeight="1">
      <c r="A39" s="41"/>
      <c r="B39" s="41"/>
      <c r="C39" s="41"/>
      <c r="D39" s="41"/>
      <c r="E39" s="41"/>
      <c r="F39" s="41"/>
      <c r="G39" s="41"/>
      <c r="H39" s="43" t="str">
        <f t="shared" si="1"/>
        <v/>
      </c>
      <c r="I39" s="41"/>
      <c r="J39" s="41"/>
      <c r="K39" s="14"/>
      <c r="L39" s="14"/>
      <c r="M39" s="14"/>
      <c r="N39" s="14"/>
    </row>
    <row r="40" spans="1:14" ht="12" customHeight="1">
      <c r="A40" s="41"/>
      <c r="B40" s="41"/>
      <c r="C40" s="41"/>
      <c r="D40" s="41"/>
      <c r="E40" s="41"/>
      <c r="F40" s="41"/>
      <c r="G40" s="41"/>
      <c r="H40" s="43" t="str">
        <f t="shared" si="1"/>
        <v/>
      </c>
      <c r="I40" s="41"/>
      <c r="J40" s="41"/>
      <c r="K40" s="14"/>
      <c r="L40" s="14"/>
      <c r="M40" s="14"/>
      <c r="N40" s="14"/>
    </row>
    <row r="41" spans="1:14" ht="12" customHeight="1">
      <c r="A41" s="41"/>
      <c r="B41" s="41"/>
      <c r="C41" s="41"/>
      <c r="D41" s="41"/>
      <c r="E41" s="41"/>
      <c r="F41" s="41"/>
      <c r="G41" s="41"/>
      <c r="H41" s="43" t="str">
        <f t="shared" si="1"/>
        <v/>
      </c>
      <c r="I41" s="41"/>
      <c r="J41" s="41"/>
      <c r="K41" s="14"/>
      <c r="L41" s="14"/>
      <c r="M41" s="14"/>
      <c r="N41" s="14"/>
    </row>
    <row r="42" spans="1:14" ht="12" customHeight="1">
      <c r="A42" s="41"/>
      <c r="B42" s="41"/>
      <c r="C42" s="41"/>
      <c r="D42" s="41"/>
      <c r="E42" s="41"/>
      <c r="F42" s="41"/>
      <c r="G42" s="41"/>
      <c r="H42" s="43" t="str">
        <f t="shared" si="1"/>
        <v/>
      </c>
      <c r="I42" s="41"/>
      <c r="J42" s="41"/>
      <c r="K42" s="14"/>
      <c r="L42" s="14"/>
      <c r="M42" s="14"/>
      <c r="N42" s="14"/>
    </row>
    <row r="43" spans="1:14" ht="12" customHeight="1">
      <c r="A43" s="41"/>
      <c r="B43" s="41"/>
      <c r="C43" s="41"/>
      <c r="D43" s="41"/>
      <c r="E43" s="41"/>
      <c r="F43" s="41"/>
      <c r="G43" s="41"/>
      <c r="H43" s="43" t="str">
        <f t="shared" si="1"/>
        <v/>
      </c>
      <c r="I43" s="41"/>
      <c r="J43" s="41"/>
      <c r="K43" s="14"/>
      <c r="L43" s="14"/>
      <c r="M43" s="14"/>
      <c r="N43" s="14"/>
    </row>
    <row r="44" spans="1:14" ht="12" customHeight="1">
      <c r="A44" s="41"/>
      <c r="B44" s="41"/>
      <c r="C44" s="41"/>
      <c r="D44" s="41"/>
      <c r="E44" s="41"/>
      <c r="F44" s="41"/>
      <c r="G44" s="41"/>
      <c r="H44" s="43" t="str">
        <f t="shared" si="1"/>
        <v/>
      </c>
      <c r="I44" s="41"/>
      <c r="J44" s="41"/>
      <c r="K44" s="14"/>
      <c r="L44" s="14"/>
      <c r="M44" s="14"/>
      <c r="N44" s="14"/>
    </row>
    <row r="45" spans="1:14" ht="12" customHeight="1">
      <c r="A45" s="41"/>
      <c r="B45" s="41"/>
      <c r="C45" s="41"/>
      <c r="D45" s="41"/>
      <c r="E45" s="41"/>
      <c r="F45" s="41"/>
      <c r="G45" s="41"/>
      <c r="H45" s="43" t="str">
        <f t="shared" si="1"/>
        <v/>
      </c>
      <c r="I45" s="41"/>
      <c r="J45" s="41"/>
      <c r="K45" s="14"/>
      <c r="L45" s="14"/>
      <c r="M45" s="14"/>
      <c r="N45" s="14"/>
    </row>
    <row r="46" spans="1:14" ht="12" customHeight="1">
      <c r="A46" s="41"/>
      <c r="B46" s="41"/>
      <c r="C46" s="41"/>
      <c r="D46" s="41"/>
      <c r="E46" s="41"/>
      <c r="F46" s="41"/>
      <c r="G46" s="41"/>
      <c r="H46" s="43" t="str">
        <f t="shared" si="1"/>
        <v/>
      </c>
      <c r="I46" s="41"/>
      <c r="J46" s="41"/>
      <c r="K46" s="14"/>
      <c r="L46" s="14"/>
      <c r="M46" s="14"/>
      <c r="N46" s="14"/>
    </row>
    <row r="47" spans="1:14" ht="12" customHeight="1">
      <c r="A47" s="41"/>
      <c r="B47" s="41"/>
      <c r="C47" s="41"/>
      <c r="D47" s="41"/>
      <c r="E47" s="41"/>
      <c r="F47" s="41"/>
      <c r="G47" s="41"/>
      <c r="H47" s="43" t="str">
        <f t="shared" si="1"/>
        <v/>
      </c>
      <c r="I47" s="41"/>
      <c r="J47" s="41"/>
      <c r="K47" s="14"/>
      <c r="L47" s="14"/>
      <c r="M47" s="14"/>
      <c r="N47" s="14"/>
    </row>
    <row r="48" spans="1:14" ht="12" customHeight="1">
      <c r="A48" s="41"/>
      <c r="B48" s="41"/>
      <c r="C48" s="41"/>
      <c r="D48" s="41"/>
      <c r="E48" s="41"/>
      <c r="F48" s="41"/>
      <c r="G48" s="41"/>
      <c r="H48" s="43" t="str">
        <f t="shared" si="1"/>
        <v/>
      </c>
      <c r="I48" s="41"/>
      <c r="J48" s="41"/>
      <c r="K48" s="14"/>
      <c r="L48" s="14"/>
      <c r="M48" s="14"/>
      <c r="N48" s="14"/>
    </row>
    <row r="49" spans="1:14" ht="12" customHeight="1">
      <c r="A49" s="41"/>
      <c r="B49" s="41"/>
      <c r="C49" s="41"/>
      <c r="D49" s="41"/>
      <c r="E49" s="41"/>
      <c r="F49" s="41"/>
      <c r="G49" s="41"/>
      <c r="H49" s="43" t="str">
        <f t="shared" si="1"/>
        <v/>
      </c>
      <c r="I49" s="41"/>
      <c r="J49" s="41"/>
      <c r="K49" s="14"/>
      <c r="L49" s="14"/>
      <c r="M49" s="14"/>
      <c r="N49" s="14"/>
    </row>
    <row r="50" spans="1:14" ht="12" customHeight="1">
      <c r="A50" s="41"/>
      <c r="B50" s="41"/>
      <c r="C50" s="41"/>
      <c r="D50" s="41"/>
      <c r="E50" s="41"/>
      <c r="F50" s="41"/>
      <c r="G50" s="41"/>
      <c r="H50" s="43" t="str">
        <f t="shared" si="1"/>
        <v/>
      </c>
      <c r="I50" s="41"/>
      <c r="J50" s="41"/>
      <c r="K50" s="14"/>
      <c r="L50" s="14"/>
      <c r="M50" s="14"/>
      <c r="N50" s="14"/>
    </row>
    <row r="51" spans="1:14" ht="12" customHeight="1">
      <c r="A51" s="41"/>
      <c r="B51" s="41"/>
      <c r="C51" s="41"/>
      <c r="D51" s="41"/>
      <c r="E51" s="41"/>
      <c r="F51" s="41"/>
      <c r="G51" s="41"/>
      <c r="H51" s="43" t="str">
        <f t="shared" si="1"/>
        <v/>
      </c>
      <c r="I51" s="41"/>
      <c r="J51" s="41"/>
      <c r="K51" s="14"/>
      <c r="L51" s="14"/>
      <c r="M51" s="14"/>
      <c r="N51" s="14"/>
    </row>
    <row r="52" spans="1:14" ht="12" customHeight="1">
      <c r="A52" s="41"/>
      <c r="B52" s="41"/>
      <c r="C52" s="41"/>
      <c r="D52" s="41"/>
      <c r="E52" s="41"/>
      <c r="F52" s="41"/>
      <c r="G52" s="41"/>
      <c r="H52" s="43" t="str">
        <f t="shared" si="1"/>
        <v/>
      </c>
      <c r="I52" s="41"/>
      <c r="J52" s="41"/>
      <c r="K52" s="14"/>
      <c r="L52" s="14"/>
      <c r="M52" s="14"/>
      <c r="N52" s="14"/>
    </row>
    <row r="53" spans="1:14" ht="12" customHeight="1">
      <c r="A53" s="41"/>
      <c r="B53" s="41"/>
      <c r="C53" s="41"/>
      <c r="D53" s="41"/>
      <c r="E53" s="41"/>
      <c r="F53" s="41"/>
      <c r="G53" s="41"/>
      <c r="H53" s="43" t="str">
        <f t="shared" si="1"/>
        <v/>
      </c>
      <c r="I53" s="41"/>
      <c r="J53" s="41"/>
      <c r="K53" s="14"/>
      <c r="L53" s="14"/>
      <c r="M53" s="14"/>
      <c r="N53" s="14"/>
    </row>
    <row r="54" spans="1:14" ht="12" customHeight="1">
      <c r="A54" s="41"/>
      <c r="B54" s="41"/>
      <c r="C54" s="41"/>
      <c r="D54" s="41"/>
      <c r="E54" s="41"/>
      <c r="F54" s="41"/>
      <c r="G54" s="41"/>
      <c r="H54" s="43" t="str">
        <f t="shared" si="1"/>
        <v/>
      </c>
      <c r="I54" s="41"/>
      <c r="J54" s="41"/>
      <c r="K54" s="14"/>
      <c r="L54" s="14"/>
      <c r="M54" s="14"/>
      <c r="N54" s="14"/>
    </row>
    <row r="55" spans="1:14" ht="12" customHeight="1">
      <c r="A55" s="41"/>
      <c r="B55" s="41"/>
      <c r="C55" s="41"/>
      <c r="D55" s="41"/>
      <c r="E55" s="41"/>
      <c r="F55" s="41"/>
      <c r="G55" s="41"/>
      <c r="H55" s="43" t="str">
        <f t="shared" si="1"/>
        <v/>
      </c>
      <c r="I55" s="41"/>
      <c r="J55" s="41"/>
      <c r="K55" s="14"/>
      <c r="L55" s="14"/>
      <c r="M55" s="14"/>
      <c r="N55" s="14"/>
    </row>
    <row r="56" spans="1:14" ht="12" customHeight="1">
      <c r="A56" s="41"/>
      <c r="B56" s="41"/>
      <c r="C56" s="41"/>
      <c r="D56" s="41"/>
      <c r="E56" s="41"/>
      <c r="F56" s="41"/>
      <c r="G56" s="41"/>
      <c r="H56" s="43" t="str">
        <f t="shared" si="1"/>
        <v/>
      </c>
      <c r="I56" s="41"/>
      <c r="J56" s="41"/>
      <c r="K56" s="14"/>
      <c r="L56" s="14"/>
      <c r="M56" s="14"/>
      <c r="N56" s="14"/>
    </row>
    <row r="57" spans="1:14" ht="12" customHeight="1">
      <c r="A57" s="41"/>
      <c r="B57" s="41"/>
      <c r="C57" s="41"/>
      <c r="D57" s="41"/>
      <c r="E57" s="41"/>
      <c r="F57" s="41"/>
      <c r="G57" s="41"/>
      <c r="H57" s="43" t="str">
        <f t="shared" si="1"/>
        <v/>
      </c>
      <c r="I57" s="41"/>
      <c r="J57" s="41"/>
      <c r="K57" s="14"/>
      <c r="L57" s="14"/>
      <c r="M57" s="14"/>
      <c r="N57" s="14"/>
    </row>
    <row r="58" spans="1:14" ht="12" customHeight="1">
      <c r="A58" s="41"/>
      <c r="B58" s="41"/>
      <c r="C58" s="41"/>
      <c r="D58" s="41"/>
      <c r="E58" s="41"/>
      <c r="F58" s="41"/>
      <c r="G58" s="41"/>
      <c r="H58" s="43" t="str">
        <f t="shared" si="1"/>
        <v/>
      </c>
      <c r="I58" s="41"/>
      <c r="J58" s="41"/>
      <c r="K58" s="14"/>
      <c r="L58" s="14"/>
      <c r="M58" s="14"/>
      <c r="N58" s="14"/>
    </row>
    <row r="59" spans="1:14" ht="12" customHeight="1">
      <c r="A59" s="41"/>
      <c r="B59" s="41"/>
      <c r="C59" s="41"/>
      <c r="D59" s="41"/>
      <c r="E59" s="41"/>
      <c r="F59" s="41"/>
      <c r="G59" s="41"/>
      <c r="H59" s="43" t="str">
        <f t="shared" si="1"/>
        <v/>
      </c>
      <c r="I59" s="41"/>
      <c r="J59" s="41"/>
      <c r="K59" s="14"/>
      <c r="L59" s="14"/>
      <c r="M59" s="14"/>
      <c r="N59" s="14"/>
    </row>
    <row r="60" spans="1:14" ht="12" customHeight="1">
      <c r="A60" s="41"/>
      <c r="B60" s="41"/>
      <c r="C60" s="41"/>
      <c r="D60" s="41"/>
      <c r="E60" s="41"/>
      <c r="F60" s="41"/>
      <c r="G60" s="41"/>
      <c r="H60" s="43" t="str">
        <f t="shared" si="1"/>
        <v/>
      </c>
      <c r="I60" s="41"/>
      <c r="J60" s="41"/>
      <c r="K60" s="14"/>
      <c r="L60" s="14"/>
      <c r="M60" s="14"/>
      <c r="N60" s="14"/>
    </row>
    <row r="61" spans="1:14" ht="12" customHeight="1">
      <c r="A61" s="41"/>
      <c r="B61" s="41"/>
      <c r="C61" s="41"/>
      <c r="D61" s="41"/>
      <c r="E61" s="41"/>
      <c r="F61" s="41"/>
      <c r="G61" s="41"/>
      <c r="H61" s="43" t="str">
        <f t="shared" si="1"/>
        <v/>
      </c>
      <c r="I61" s="41"/>
      <c r="J61" s="41"/>
      <c r="K61" s="14"/>
      <c r="L61" s="14"/>
      <c r="M61" s="14"/>
      <c r="N61" s="14"/>
    </row>
    <row r="62" spans="1:14" ht="12" customHeight="1">
      <c r="A62" s="41"/>
      <c r="B62" s="41"/>
      <c r="C62" s="41"/>
      <c r="D62" s="41"/>
      <c r="E62" s="41"/>
      <c r="F62" s="41"/>
      <c r="G62" s="41"/>
      <c r="H62" s="43" t="str">
        <f t="shared" si="1"/>
        <v/>
      </c>
      <c r="I62" s="41"/>
      <c r="J62" s="41"/>
      <c r="K62" s="14"/>
      <c r="L62" s="14"/>
      <c r="M62" s="14"/>
      <c r="N62" s="14"/>
    </row>
    <row r="63" spans="1:14" ht="12" customHeight="1">
      <c r="A63" s="41"/>
      <c r="B63" s="41"/>
      <c r="C63" s="41"/>
      <c r="D63" s="41"/>
      <c r="E63" s="41"/>
      <c r="F63" s="41"/>
      <c r="G63" s="41"/>
      <c r="H63" s="43" t="str">
        <f t="shared" si="1"/>
        <v/>
      </c>
      <c r="I63" s="41"/>
      <c r="J63" s="41"/>
      <c r="K63" s="14"/>
      <c r="L63" s="14"/>
      <c r="M63" s="14"/>
      <c r="N63" s="14"/>
    </row>
    <row r="64" spans="1:14" ht="12" customHeight="1">
      <c r="A64" s="41"/>
      <c r="B64" s="41"/>
      <c r="C64" s="41"/>
      <c r="D64" s="41"/>
      <c r="E64" s="41"/>
      <c r="F64" s="41"/>
      <c r="G64" s="41"/>
      <c r="H64" s="43" t="str">
        <f t="shared" si="1"/>
        <v/>
      </c>
      <c r="I64" s="41"/>
      <c r="J64" s="41"/>
      <c r="K64" s="14"/>
      <c r="L64" s="14"/>
      <c r="M64" s="14"/>
      <c r="N64" s="14"/>
    </row>
    <row r="65" spans="1:14" ht="12" customHeight="1">
      <c r="A65" s="41"/>
      <c r="B65" s="41"/>
      <c r="C65" s="41"/>
      <c r="D65" s="41"/>
      <c r="E65" s="41"/>
      <c r="F65" s="41"/>
      <c r="G65" s="41"/>
      <c r="H65" s="43" t="str">
        <f t="shared" si="1"/>
        <v/>
      </c>
      <c r="I65" s="41"/>
      <c r="J65" s="41"/>
      <c r="K65" s="14"/>
      <c r="L65" s="14"/>
      <c r="M65" s="14"/>
      <c r="N65" s="14"/>
    </row>
    <row r="66" spans="1:14" ht="12" customHeight="1">
      <c r="A66" s="41"/>
      <c r="B66" s="41"/>
      <c r="C66" s="41"/>
      <c r="D66" s="41"/>
      <c r="E66" s="41"/>
      <c r="F66" s="41"/>
      <c r="G66" s="41"/>
      <c r="H66" s="43" t="str">
        <f t="shared" si="1"/>
        <v/>
      </c>
      <c r="I66" s="41"/>
      <c r="J66" s="41"/>
      <c r="K66" s="14"/>
      <c r="L66" s="14"/>
      <c r="M66" s="14"/>
      <c r="N66" s="14"/>
    </row>
    <row r="67" spans="1:14" ht="12" customHeight="1">
      <c r="A67" s="41"/>
      <c r="B67" s="41"/>
      <c r="C67" s="41"/>
      <c r="D67" s="41"/>
      <c r="E67" s="41"/>
      <c r="F67" s="41"/>
      <c r="G67" s="41"/>
      <c r="H67" s="43" t="str">
        <f t="shared" si="1"/>
        <v/>
      </c>
      <c r="I67" s="41"/>
      <c r="J67" s="41"/>
      <c r="K67" s="14"/>
      <c r="L67" s="14"/>
      <c r="M67" s="14"/>
      <c r="N67" s="14"/>
    </row>
    <row r="68" spans="1:14" ht="12" customHeight="1">
      <c r="A68" s="41"/>
      <c r="B68" s="41"/>
      <c r="C68" s="41"/>
      <c r="D68" s="41"/>
      <c r="E68" s="41"/>
      <c r="F68" s="41"/>
      <c r="G68" s="41"/>
      <c r="H68" s="43" t="str">
        <f t="shared" si="1"/>
        <v/>
      </c>
      <c r="I68" s="41"/>
      <c r="J68" s="41"/>
      <c r="K68" s="14"/>
      <c r="L68" s="14"/>
      <c r="M68" s="14"/>
      <c r="N68" s="14"/>
    </row>
    <row r="69" spans="1:14" ht="12" customHeight="1">
      <c r="A69" s="41"/>
      <c r="B69" s="41"/>
      <c r="C69" s="41"/>
      <c r="D69" s="41"/>
      <c r="E69" s="41"/>
      <c r="F69" s="41"/>
      <c r="G69" s="41"/>
      <c r="H69" s="43" t="str">
        <f t="shared" ref="H69:H100" si="2">IF(COUNTA(C69:G69)=0,"",AVERAGE(C69:G69))</f>
        <v/>
      </c>
      <c r="I69" s="41"/>
      <c r="J69" s="41"/>
      <c r="K69" s="14"/>
      <c r="L69" s="14"/>
      <c r="M69" s="14"/>
      <c r="N69" s="14"/>
    </row>
    <row r="70" spans="1:14" ht="12" customHeight="1">
      <c r="A70" s="41"/>
      <c r="B70" s="41"/>
      <c r="C70" s="41"/>
      <c r="D70" s="41"/>
      <c r="E70" s="41"/>
      <c r="F70" s="41"/>
      <c r="G70" s="41"/>
      <c r="H70" s="43" t="str">
        <f t="shared" si="2"/>
        <v/>
      </c>
      <c r="I70" s="41"/>
      <c r="J70" s="41"/>
      <c r="K70" s="14"/>
      <c r="L70" s="14"/>
      <c r="M70" s="14"/>
      <c r="N70" s="14"/>
    </row>
    <row r="71" spans="1:14" ht="12" customHeight="1">
      <c r="A71" s="41"/>
      <c r="B71" s="41"/>
      <c r="C71" s="41"/>
      <c r="D71" s="41"/>
      <c r="E71" s="41"/>
      <c r="F71" s="41"/>
      <c r="G71" s="41"/>
      <c r="H71" s="43" t="str">
        <f t="shared" si="2"/>
        <v/>
      </c>
      <c r="I71" s="41"/>
      <c r="J71" s="41"/>
      <c r="K71" s="14"/>
      <c r="L71" s="14"/>
      <c r="M71" s="14"/>
      <c r="N71" s="14"/>
    </row>
    <row r="72" spans="1:14" ht="12" customHeight="1">
      <c r="A72" s="41"/>
      <c r="B72" s="41"/>
      <c r="C72" s="41"/>
      <c r="D72" s="41"/>
      <c r="E72" s="41"/>
      <c r="F72" s="41"/>
      <c r="G72" s="41"/>
      <c r="H72" s="43" t="str">
        <f t="shared" si="2"/>
        <v/>
      </c>
      <c r="I72" s="41"/>
      <c r="J72" s="41"/>
      <c r="K72" s="14"/>
      <c r="L72" s="14"/>
      <c r="M72" s="14"/>
      <c r="N72" s="14"/>
    </row>
    <row r="73" spans="1:14" ht="12" customHeight="1">
      <c r="A73" s="41"/>
      <c r="B73" s="41"/>
      <c r="C73" s="41"/>
      <c r="D73" s="41"/>
      <c r="E73" s="41"/>
      <c r="F73" s="41"/>
      <c r="G73" s="41"/>
      <c r="H73" s="43" t="str">
        <f t="shared" si="2"/>
        <v/>
      </c>
      <c r="I73" s="41"/>
      <c r="J73" s="41"/>
      <c r="K73" s="14"/>
      <c r="L73" s="14"/>
      <c r="M73" s="14"/>
      <c r="N73" s="14"/>
    </row>
    <row r="74" spans="1:14" ht="12" customHeight="1">
      <c r="A74" s="41"/>
      <c r="B74" s="41"/>
      <c r="C74" s="41"/>
      <c r="D74" s="41"/>
      <c r="E74" s="41"/>
      <c r="F74" s="41"/>
      <c r="G74" s="41"/>
      <c r="H74" s="43" t="str">
        <f t="shared" si="2"/>
        <v/>
      </c>
      <c r="I74" s="41"/>
      <c r="J74" s="41"/>
      <c r="K74" s="14"/>
      <c r="L74" s="14"/>
      <c r="M74" s="14"/>
      <c r="N74" s="14"/>
    </row>
    <row r="75" spans="1:14" ht="12" customHeight="1">
      <c r="A75" s="41"/>
      <c r="B75" s="41"/>
      <c r="C75" s="41"/>
      <c r="D75" s="41"/>
      <c r="E75" s="41"/>
      <c r="F75" s="41"/>
      <c r="G75" s="41"/>
      <c r="H75" s="43" t="str">
        <f t="shared" si="2"/>
        <v/>
      </c>
      <c r="I75" s="41"/>
      <c r="J75" s="41"/>
      <c r="K75" s="14"/>
      <c r="L75" s="14"/>
      <c r="M75" s="14"/>
      <c r="N75" s="14"/>
    </row>
    <row r="76" spans="1:14" ht="12" customHeight="1">
      <c r="A76" s="41"/>
      <c r="B76" s="41"/>
      <c r="C76" s="41"/>
      <c r="D76" s="41"/>
      <c r="E76" s="41"/>
      <c r="F76" s="41"/>
      <c r="G76" s="41"/>
      <c r="H76" s="43" t="str">
        <f t="shared" si="2"/>
        <v/>
      </c>
      <c r="I76" s="41"/>
      <c r="J76" s="41"/>
      <c r="K76" s="14"/>
      <c r="L76" s="14"/>
      <c r="M76" s="14"/>
      <c r="N76" s="14"/>
    </row>
    <row r="77" spans="1:14" ht="12" customHeight="1">
      <c r="A77" s="41"/>
      <c r="B77" s="41"/>
      <c r="C77" s="41"/>
      <c r="D77" s="41"/>
      <c r="E77" s="41"/>
      <c r="F77" s="41"/>
      <c r="G77" s="41"/>
      <c r="H77" s="43" t="str">
        <f t="shared" si="2"/>
        <v/>
      </c>
      <c r="I77" s="41"/>
      <c r="J77" s="41"/>
      <c r="K77" s="14"/>
      <c r="L77" s="14"/>
      <c r="M77" s="14"/>
      <c r="N77" s="14"/>
    </row>
    <row r="78" spans="1:14" ht="12" customHeight="1">
      <c r="A78" s="41"/>
      <c r="B78" s="41"/>
      <c r="C78" s="41"/>
      <c r="D78" s="41"/>
      <c r="E78" s="41"/>
      <c r="F78" s="41"/>
      <c r="G78" s="41"/>
      <c r="H78" s="43" t="str">
        <f t="shared" si="2"/>
        <v/>
      </c>
      <c r="I78" s="41"/>
      <c r="J78" s="41"/>
      <c r="K78" s="14"/>
      <c r="L78" s="14"/>
      <c r="M78" s="14"/>
      <c r="N78" s="14"/>
    </row>
    <row r="79" spans="1:14" ht="12" customHeight="1">
      <c r="A79" s="41"/>
      <c r="B79" s="41"/>
      <c r="C79" s="41"/>
      <c r="D79" s="41"/>
      <c r="E79" s="41"/>
      <c r="F79" s="41"/>
      <c r="G79" s="41"/>
      <c r="H79" s="43" t="str">
        <f t="shared" si="2"/>
        <v/>
      </c>
      <c r="I79" s="41"/>
      <c r="J79" s="41"/>
      <c r="K79" s="14"/>
      <c r="L79" s="14"/>
      <c r="M79" s="14"/>
      <c r="N79" s="14"/>
    </row>
    <row r="80" spans="1:14" ht="12" customHeight="1">
      <c r="A80" s="41"/>
      <c r="B80" s="41"/>
      <c r="C80" s="41"/>
      <c r="D80" s="41"/>
      <c r="E80" s="41"/>
      <c r="F80" s="41"/>
      <c r="G80" s="41"/>
      <c r="H80" s="43" t="str">
        <f t="shared" si="2"/>
        <v/>
      </c>
      <c r="I80" s="41"/>
      <c r="J80" s="41"/>
      <c r="K80" s="14"/>
      <c r="L80" s="14"/>
      <c r="M80" s="14"/>
      <c r="N80" s="14"/>
    </row>
    <row r="81" spans="1:14" ht="12" customHeight="1">
      <c r="A81" s="41"/>
      <c r="B81" s="41"/>
      <c r="C81" s="41"/>
      <c r="D81" s="41"/>
      <c r="E81" s="41"/>
      <c r="F81" s="41"/>
      <c r="G81" s="41"/>
      <c r="H81" s="43" t="str">
        <f t="shared" si="2"/>
        <v/>
      </c>
      <c r="I81" s="41"/>
      <c r="J81" s="41"/>
      <c r="K81" s="14"/>
      <c r="L81" s="14"/>
      <c r="M81" s="14"/>
      <c r="N81" s="14"/>
    </row>
    <row r="82" spans="1:14" ht="12" customHeight="1">
      <c r="A82" s="41"/>
      <c r="B82" s="41"/>
      <c r="C82" s="41"/>
      <c r="D82" s="41"/>
      <c r="E82" s="41"/>
      <c r="F82" s="41"/>
      <c r="G82" s="41"/>
      <c r="H82" s="43" t="str">
        <f t="shared" si="2"/>
        <v/>
      </c>
      <c r="I82" s="41"/>
      <c r="J82" s="41"/>
      <c r="K82" s="14"/>
      <c r="L82" s="14"/>
      <c r="M82" s="14"/>
      <c r="N82" s="14"/>
    </row>
    <row r="83" spans="1:14" ht="12" customHeight="1">
      <c r="A83" s="41"/>
      <c r="B83" s="41"/>
      <c r="C83" s="41"/>
      <c r="D83" s="41"/>
      <c r="E83" s="41"/>
      <c r="F83" s="41"/>
      <c r="G83" s="41"/>
      <c r="H83" s="43" t="str">
        <f t="shared" si="2"/>
        <v/>
      </c>
      <c r="I83" s="41"/>
      <c r="J83" s="41"/>
      <c r="K83" s="14"/>
      <c r="L83" s="14"/>
      <c r="M83" s="14"/>
      <c r="N83" s="14"/>
    </row>
    <row r="84" spans="1:14" ht="12" customHeight="1">
      <c r="A84" s="41"/>
      <c r="B84" s="41"/>
      <c r="C84" s="41"/>
      <c r="D84" s="41"/>
      <c r="E84" s="41"/>
      <c r="F84" s="41"/>
      <c r="G84" s="41"/>
      <c r="H84" s="43" t="str">
        <f t="shared" si="2"/>
        <v/>
      </c>
      <c r="I84" s="41"/>
      <c r="J84" s="41"/>
      <c r="K84" s="14"/>
      <c r="L84" s="14"/>
      <c r="M84" s="14"/>
      <c r="N84" s="14"/>
    </row>
    <row r="85" spans="1:14" ht="12" customHeight="1">
      <c r="A85" s="41"/>
      <c r="B85" s="41"/>
      <c r="C85" s="41"/>
      <c r="D85" s="41"/>
      <c r="E85" s="41"/>
      <c r="F85" s="41"/>
      <c r="G85" s="41"/>
      <c r="H85" s="43" t="str">
        <f t="shared" si="2"/>
        <v/>
      </c>
      <c r="I85" s="41"/>
      <c r="J85" s="41"/>
      <c r="K85" s="14"/>
      <c r="L85" s="14"/>
      <c r="M85" s="14"/>
      <c r="N85" s="14"/>
    </row>
    <row r="86" spans="1:14" ht="12" customHeight="1">
      <c r="A86" s="41"/>
      <c r="B86" s="41"/>
      <c r="C86" s="41"/>
      <c r="D86" s="41"/>
      <c r="E86" s="41"/>
      <c r="F86" s="41"/>
      <c r="G86" s="41"/>
      <c r="H86" s="43" t="str">
        <f t="shared" si="2"/>
        <v/>
      </c>
      <c r="I86" s="41"/>
      <c r="J86" s="41"/>
      <c r="K86" s="14"/>
      <c r="L86" s="14"/>
      <c r="M86" s="14"/>
      <c r="N86" s="14"/>
    </row>
    <row r="87" spans="1:14" ht="12" customHeight="1">
      <c r="A87" s="41"/>
      <c r="B87" s="41"/>
      <c r="C87" s="41"/>
      <c r="D87" s="41"/>
      <c r="E87" s="41"/>
      <c r="F87" s="41"/>
      <c r="G87" s="41"/>
      <c r="H87" s="43" t="str">
        <f t="shared" si="2"/>
        <v/>
      </c>
      <c r="I87" s="41"/>
      <c r="J87" s="41"/>
      <c r="K87" s="14"/>
      <c r="L87" s="14"/>
      <c r="M87" s="14"/>
      <c r="N87" s="14"/>
    </row>
    <row r="88" spans="1:14" ht="12" customHeight="1">
      <c r="A88" s="41"/>
      <c r="B88" s="41"/>
      <c r="C88" s="41"/>
      <c r="D88" s="41"/>
      <c r="E88" s="41"/>
      <c r="F88" s="41"/>
      <c r="G88" s="41"/>
      <c r="H88" s="43" t="str">
        <f t="shared" si="2"/>
        <v/>
      </c>
      <c r="I88" s="41"/>
      <c r="J88" s="41"/>
      <c r="K88" s="14"/>
      <c r="L88" s="14"/>
      <c r="M88" s="14"/>
      <c r="N88" s="14"/>
    </row>
    <row r="89" spans="1:14" ht="12" customHeight="1">
      <c r="A89" s="41"/>
      <c r="B89" s="41"/>
      <c r="C89" s="41"/>
      <c r="D89" s="41"/>
      <c r="E89" s="41"/>
      <c r="F89" s="41"/>
      <c r="G89" s="41"/>
      <c r="H89" s="43" t="str">
        <f t="shared" si="2"/>
        <v/>
      </c>
      <c r="I89" s="41"/>
      <c r="J89" s="41"/>
      <c r="K89" s="14"/>
      <c r="L89" s="14"/>
      <c r="M89" s="14"/>
      <c r="N89" s="14"/>
    </row>
    <row r="90" spans="1:14" ht="12" customHeight="1">
      <c r="A90" s="41"/>
      <c r="B90" s="41"/>
      <c r="C90" s="41"/>
      <c r="D90" s="41"/>
      <c r="E90" s="41"/>
      <c r="F90" s="41"/>
      <c r="G90" s="41"/>
      <c r="H90" s="43" t="str">
        <f t="shared" si="2"/>
        <v/>
      </c>
      <c r="I90" s="41"/>
      <c r="J90" s="41"/>
      <c r="K90" s="14"/>
      <c r="L90" s="14"/>
      <c r="M90" s="14"/>
      <c r="N90" s="14"/>
    </row>
    <row r="91" spans="1:14" ht="12" customHeight="1">
      <c r="A91" s="41"/>
      <c r="B91" s="41"/>
      <c r="C91" s="41"/>
      <c r="D91" s="41"/>
      <c r="E91" s="41"/>
      <c r="F91" s="41"/>
      <c r="G91" s="41"/>
      <c r="H91" s="43" t="str">
        <f t="shared" si="2"/>
        <v/>
      </c>
      <c r="I91" s="41"/>
      <c r="J91" s="41"/>
      <c r="K91" s="14"/>
      <c r="L91" s="14"/>
      <c r="M91" s="14"/>
      <c r="N91" s="14"/>
    </row>
    <row r="92" spans="1:14" ht="12" customHeight="1">
      <c r="A92" s="41"/>
      <c r="B92" s="41"/>
      <c r="C92" s="41"/>
      <c r="D92" s="41"/>
      <c r="E92" s="41"/>
      <c r="F92" s="41"/>
      <c r="G92" s="41"/>
      <c r="H92" s="43" t="str">
        <f t="shared" si="2"/>
        <v/>
      </c>
      <c r="I92" s="41"/>
      <c r="J92" s="41"/>
      <c r="K92" s="14"/>
      <c r="L92" s="14"/>
      <c r="M92" s="14"/>
      <c r="N92" s="14"/>
    </row>
    <row r="93" spans="1:14" ht="12" customHeight="1">
      <c r="A93" s="41"/>
      <c r="B93" s="41"/>
      <c r="C93" s="41"/>
      <c r="D93" s="41"/>
      <c r="E93" s="41"/>
      <c r="F93" s="41"/>
      <c r="G93" s="41"/>
      <c r="H93" s="43" t="str">
        <f t="shared" si="2"/>
        <v/>
      </c>
      <c r="I93" s="41"/>
      <c r="J93" s="41"/>
      <c r="K93" s="14"/>
      <c r="L93" s="14"/>
      <c r="M93" s="14"/>
      <c r="N93" s="14"/>
    </row>
    <row r="94" spans="1:14" ht="12" customHeight="1">
      <c r="A94" s="41"/>
      <c r="B94" s="41"/>
      <c r="C94" s="41"/>
      <c r="D94" s="41"/>
      <c r="E94" s="41"/>
      <c r="F94" s="41"/>
      <c r="G94" s="41"/>
      <c r="H94" s="43" t="str">
        <f t="shared" si="2"/>
        <v/>
      </c>
      <c r="I94" s="41"/>
      <c r="J94" s="41"/>
      <c r="K94" s="14"/>
      <c r="L94" s="14"/>
      <c r="M94" s="14"/>
      <c r="N94" s="14"/>
    </row>
    <row r="95" spans="1:14" ht="12" customHeight="1">
      <c r="A95" s="41"/>
      <c r="B95" s="41"/>
      <c r="C95" s="41"/>
      <c r="D95" s="41"/>
      <c r="E95" s="41"/>
      <c r="F95" s="41"/>
      <c r="G95" s="41"/>
      <c r="H95" s="43" t="str">
        <f t="shared" si="2"/>
        <v/>
      </c>
      <c r="I95" s="41"/>
      <c r="J95" s="41"/>
      <c r="K95" s="14"/>
      <c r="L95" s="14"/>
      <c r="M95" s="14"/>
      <c r="N95" s="14"/>
    </row>
    <row r="96" spans="1:14" ht="12" customHeight="1">
      <c r="A96" s="41"/>
      <c r="B96" s="41"/>
      <c r="C96" s="41"/>
      <c r="D96" s="41"/>
      <c r="E96" s="41"/>
      <c r="F96" s="41"/>
      <c r="G96" s="41"/>
      <c r="H96" s="43" t="str">
        <f t="shared" si="2"/>
        <v/>
      </c>
      <c r="I96" s="41"/>
      <c r="J96" s="41"/>
      <c r="K96" s="14"/>
      <c r="L96" s="14"/>
      <c r="M96" s="14"/>
      <c r="N96" s="14"/>
    </row>
    <row r="97" spans="1:14" ht="12" customHeight="1">
      <c r="A97" s="41"/>
      <c r="B97" s="41"/>
      <c r="C97" s="41"/>
      <c r="D97" s="41"/>
      <c r="E97" s="41"/>
      <c r="F97" s="41"/>
      <c r="G97" s="41"/>
      <c r="H97" s="43" t="str">
        <f t="shared" si="2"/>
        <v/>
      </c>
      <c r="I97" s="41"/>
      <c r="J97" s="41"/>
      <c r="K97" s="14"/>
      <c r="L97" s="14"/>
      <c r="M97" s="14"/>
      <c r="N97" s="14"/>
    </row>
    <row r="98" spans="1:14" ht="12" customHeight="1">
      <c r="A98" s="41"/>
      <c r="B98" s="41"/>
      <c r="C98" s="41"/>
      <c r="D98" s="41"/>
      <c r="E98" s="41"/>
      <c r="F98" s="41"/>
      <c r="G98" s="41"/>
      <c r="H98" s="43" t="str">
        <f t="shared" si="2"/>
        <v/>
      </c>
      <c r="I98" s="41"/>
      <c r="J98" s="41"/>
      <c r="K98" s="14"/>
      <c r="L98" s="14"/>
      <c r="M98" s="14"/>
      <c r="N98" s="14"/>
    </row>
    <row r="99" spans="1:14" ht="12" customHeight="1">
      <c r="A99" s="41"/>
      <c r="B99" s="41"/>
      <c r="C99" s="41"/>
      <c r="D99" s="41"/>
      <c r="E99" s="41"/>
      <c r="F99" s="41"/>
      <c r="G99" s="41"/>
      <c r="H99" s="43" t="str">
        <f t="shared" si="2"/>
        <v/>
      </c>
      <c r="I99" s="41"/>
      <c r="J99" s="41"/>
      <c r="K99" s="14"/>
      <c r="L99" s="14"/>
      <c r="M99" s="14"/>
      <c r="N99" s="14"/>
    </row>
    <row r="100" spans="1:14" ht="12" customHeight="1">
      <c r="A100" s="41"/>
      <c r="B100" s="41"/>
      <c r="C100" s="41"/>
      <c r="D100" s="41"/>
      <c r="E100" s="41"/>
      <c r="F100" s="41"/>
      <c r="G100" s="41"/>
      <c r="H100" s="43" t="str">
        <f t="shared" si="2"/>
        <v/>
      </c>
      <c r="I100" s="41"/>
      <c r="J100" s="41"/>
      <c r="K100" s="14"/>
      <c r="L100" s="14"/>
      <c r="M100" s="14"/>
      <c r="N100" s="14"/>
    </row>
    <row r="101" spans="1:14" ht="12" customHeight="1">
      <c r="A101" s="41"/>
      <c r="B101" s="41"/>
      <c r="C101" s="41"/>
      <c r="D101" s="41"/>
      <c r="E101" s="41"/>
      <c r="F101" s="41"/>
      <c r="G101" s="41"/>
      <c r="H101" s="43" t="str">
        <f t="shared" ref="H101:H104" si="3">IF(COUNTA(C101:G101)=0,"",AVERAGE(C101:G101))</f>
        <v/>
      </c>
      <c r="I101" s="41"/>
      <c r="J101" s="41"/>
      <c r="K101" s="14"/>
      <c r="L101" s="14"/>
      <c r="M101" s="14"/>
      <c r="N101" s="14"/>
    </row>
    <row r="102" spans="1:14" ht="12" customHeight="1">
      <c r="A102" s="41"/>
      <c r="B102" s="41"/>
      <c r="C102" s="41"/>
      <c r="D102" s="41"/>
      <c r="E102" s="41"/>
      <c r="F102" s="41"/>
      <c r="G102" s="41"/>
      <c r="H102" s="43" t="str">
        <f t="shared" si="3"/>
        <v/>
      </c>
      <c r="I102" s="41"/>
      <c r="J102" s="41"/>
      <c r="K102" s="14"/>
      <c r="L102" s="14"/>
      <c r="M102" s="14"/>
      <c r="N102" s="14"/>
    </row>
    <row r="103" spans="1:14" ht="12" customHeight="1">
      <c r="A103" s="41"/>
      <c r="B103" s="41"/>
      <c r="C103" s="41"/>
      <c r="D103" s="41"/>
      <c r="E103" s="41"/>
      <c r="F103" s="41"/>
      <c r="G103" s="41"/>
      <c r="H103" s="43" t="str">
        <f t="shared" si="3"/>
        <v/>
      </c>
      <c r="I103" s="41"/>
      <c r="J103" s="41"/>
      <c r="K103" s="14"/>
      <c r="L103" s="14"/>
      <c r="M103" s="14"/>
      <c r="N103" s="14"/>
    </row>
    <row r="104" spans="1:14" ht="12" customHeight="1">
      <c r="A104" s="41"/>
      <c r="B104" s="41"/>
      <c r="C104" s="41"/>
      <c r="D104" s="41"/>
      <c r="E104" s="41"/>
      <c r="F104" s="41"/>
      <c r="G104" s="41"/>
      <c r="H104" s="43" t="str">
        <f t="shared" si="3"/>
        <v/>
      </c>
      <c r="I104" s="41"/>
      <c r="J104" s="41"/>
      <c r="K104" s="14"/>
      <c r="L104" s="14"/>
      <c r="M104" s="14"/>
      <c r="N104" s="14"/>
    </row>
  </sheetData>
  <mergeCells count="2">
    <mergeCell ref="A1:H1"/>
    <mergeCell ref="A2:H2"/>
  </mergeCells>
  <conditionalFormatting sqref="H5:H104">
    <cfRule type="expression" dxfId="11" priority="1">
      <formula>AND(H5&lt;&gt;"",H5&lt;3)</formula>
    </cfRule>
    <cfRule type="expression" dxfId="10" priority="2">
      <formula>AND(H5&gt;=3,H5&lt;4)</formula>
    </cfRule>
    <cfRule type="expression" dxfId="9" priority="3">
      <formula>H5&gt;=4</formula>
    </cfRule>
  </conditionalFormatting>
  <pageMargins left="0.7" right="0.7" top="0.75" bottom="0.75" header="0.3" footer="0.3"/>
  <extLst>
    <ext xmlns:x14="http://schemas.microsoft.com/office/spreadsheetml/2009/9/main" uri="{CCE6A557-97BC-4b89-ADB6-D9C93CAAB3DF}">
      <x14:dataValidations xmlns:xm="http://schemas.microsoft.com/office/excel/2006/main" count="1">
        <x14:dataValidation type="list" xr:uid="{00000000-0002-0000-0800-000000000000}">
          <x14:formula1>
            <xm:f>Lists!$K$5:$K$9</xm:f>
          </x14:formula1>
          <xm:sqref>C5:G104</xm:sqref>
        </x14:dataValidation>
      </x14:dataValidations>
    </ext>
  </extLs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K64"/>
  <sheetViews>
    <sheetView topLeftCell="A2" workbookViewId="0">
      <selection activeCell="G5" sqref="G5"/>
    </sheetView>
  </sheetViews>
  <sheetFormatPr defaultRowHeight="14"/>
  <cols>
    <col min="1" max="1" width="22" customWidth="1"/>
    <col min="2" max="2" width="20" customWidth="1"/>
    <col min="3" max="3" width="16" customWidth="1"/>
    <col min="4" max="4" width="30" customWidth="1"/>
    <col min="5" max="5" width="18" customWidth="1"/>
    <col min="6" max="6" width="20" customWidth="1"/>
    <col min="7" max="7" width="22" customWidth="1"/>
    <col min="9" max="9" width="24" customWidth="1"/>
    <col min="10" max="10" width="14" customWidth="1"/>
    <col min="11" max="11" width="42" customWidth="1"/>
  </cols>
  <sheetData>
    <row r="1" spans="1:11" ht="49.5" customHeight="1">
      <c r="A1" s="26" t="s">
        <v>310</v>
      </c>
      <c r="B1" s="26"/>
      <c r="C1" s="26"/>
      <c r="D1" s="26"/>
      <c r="E1" s="26"/>
      <c r="F1" s="26"/>
      <c r="G1" s="26"/>
      <c r="H1" s="26"/>
      <c r="I1" s="14"/>
      <c r="J1" s="14"/>
      <c r="K1" s="14"/>
    </row>
    <row r="2" spans="1:11" ht="40.5" customHeight="1">
      <c r="A2" s="39" t="s">
        <v>311</v>
      </c>
      <c r="B2" s="39"/>
      <c r="C2" s="39"/>
      <c r="D2" s="39"/>
      <c r="E2" s="39"/>
      <c r="F2" s="39"/>
      <c r="G2" s="39"/>
      <c r="H2" s="39"/>
      <c r="I2" s="14"/>
      <c r="J2" s="14"/>
      <c r="K2" s="14"/>
    </row>
    <row r="3" spans="1:11" ht="12" customHeight="1">
      <c r="A3" s="14"/>
      <c r="B3" s="14"/>
      <c r="C3" s="14"/>
      <c r="D3" s="14"/>
      <c r="E3" s="14"/>
      <c r="F3" s="14"/>
      <c r="G3" s="14"/>
      <c r="H3" s="14"/>
      <c r="I3" s="14"/>
      <c r="J3" s="14"/>
      <c r="K3" s="14"/>
    </row>
    <row r="4" spans="1:11" ht="12" customHeight="1">
      <c r="A4" s="21" t="s">
        <v>312</v>
      </c>
      <c r="B4" s="21" t="s">
        <v>313</v>
      </c>
      <c r="C4" s="21" t="s">
        <v>502</v>
      </c>
      <c r="D4" s="21" t="s">
        <v>314</v>
      </c>
      <c r="E4" s="21" t="s">
        <v>315</v>
      </c>
      <c r="F4" s="21" t="s">
        <v>316</v>
      </c>
      <c r="G4" s="21" t="s">
        <v>317</v>
      </c>
      <c r="H4" s="14"/>
      <c r="I4" s="19" t="s">
        <v>318</v>
      </c>
      <c r="J4" s="19"/>
      <c r="K4" s="19"/>
    </row>
    <row r="5" spans="1:11" ht="12" customHeight="1">
      <c r="A5" s="41"/>
      <c r="B5" s="41"/>
      <c r="C5" s="41"/>
      <c r="D5" s="41"/>
      <c r="E5" s="41"/>
      <c r="F5" s="41"/>
      <c r="G5" s="41"/>
      <c r="H5" s="14"/>
      <c r="I5" s="15" t="s">
        <v>250</v>
      </c>
      <c r="J5" s="13">
        <f>COUNTA(A5:A64)</f>
        <v>0</v>
      </c>
      <c r="K5" s="4" t="s">
        <v>319</v>
      </c>
    </row>
    <row r="6" spans="1:11" ht="12" customHeight="1">
      <c r="A6" s="41"/>
      <c r="B6" s="41"/>
      <c r="C6" s="41"/>
      <c r="D6" s="41"/>
      <c r="E6" s="41"/>
      <c r="F6" s="41"/>
      <c r="G6" s="41"/>
      <c r="H6" s="14"/>
      <c r="I6" s="15" t="s">
        <v>320</v>
      </c>
      <c r="J6" s="13">
        <f>SUMPRODUCT(--(A5:A64&lt;&gt;""),--(C5:C64=""))</f>
        <v>0</v>
      </c>
      <c r="K6" s="4" t="s">
        <v>321</v>
      </c>
    </row>
    <row r="7" spans="1:11" ht="12" customHeight="1">
      <c r="A7" s="41"/>
      <c r="B7" s="41"/>
      <c r="C7" s="41"/>
      <c r="D7" s="41"/>
      <c r="E7" s="41"/>
      <c r="F7" s="41"/>
      <c r="G7" s="41"/>
      <c r="H7" s="14"/>
      <c r="I7" s="15" t="s">
        <v>322</v>
      </c>
      <c r="J7" s="13">
        <f>SUMPRODUCT(--(A5:A64&lt;&gt;""),--(D5:D64=""))</f>
        <v>0</v>
      </c>
      <c r="K7" s="4" t="s">
        <v>323</v>
      </c>
    </row>
    <row r="8" spans="1:11" ht="12" customHeight="1">
      <c r="A8" s="41"/>
      <c r="B8" s="41"/>
      <c r="C8" s="41"/>
      <c r="D8" s="41"/>
      <c r="E8" s="41"/>
      <c r="F8" s="41"/>
      <c r="G8" s="41"/>
      <c r="H8" s="14"/>
      <c r="I8" s="15" t="s">
        <v>324</v>
      </c>
      <c r="J8" s="13">
        <f>SUMPRODUCT(--(A5:A64&lt;&gt;""),--(E5:E64=""))</f>
        <v>0</v>
      </c>
      <c r="K8" s="4" t="s">
        <v>325</v>
      </c>
    </row>
    <row r="9" spans="1:11" ht="12" customHeight="1">
      <c r="A9" s="41"/>
      <c r="B9" s="41"/>
      <c r="C9" s="41"/>
      <c r="D9" s="41"/>
      <c r="E9" s="41"/>
      <c r="F9" s="41"/>
      <c r="G9" s="41"/>
      <c r="H9" s="14"/>
      <c r="I9" s="15" t="s">
        <v>326</v>
      </c>
      <c r="J9" s="13">
        <f>SUMPRODUCT(--(A5:A64&lt;&gt;""),--(F5:F64=""))</f>
        <v>0</v>
      </c>
      <c r="K9" s="4" t="s">
        <v>327</v>
      </c>
    </row>
    <row r="10" spans="1:11" ht="12" customHeight="1">
      <c r="A10" s="41"/>
      <c r="B10" s="41"/>
      <c r="C10" s="41"/>
      <c r="D10" s="41"/>
      <c r="E10" s="41"/>
      <c r="F10" s="41"/>
      <c r="G10" s="41"/>
      <c r="H10" s="14"/>
      <c r="I10" s="15" t="s">
        <v>328</v>
      </c>
      <c r="J10" s="13">
        <f>SUMPRODUCT(--(A5:A64&lt;&gt;""),--(C5:C64&lt;&gt;""),--(D5:D64&lt;&gt;""),--(E5:E64&lt;&gt;""),--(F5:F64&lt;&gt;""))</f>
        <v>0</v>
      </c>
      <c r="K10" s="4" t="s">
        <v>329</v>
      </c>
    </row>
    <row r="11" spans="1:11" ht="12" customHeight="1">
      <c r="A11" s="41"/>
      <c r="B11" s="41"/>
      <c r="C11" s="41"/>
      <c r="D11" s="41"/>
      <c r="E11" s="41"/>
      <c r="F11" s="41"/>
      <c r="G11" s="41"/>
      <c r="H11" s="14"/>
      <c r="I11" s="14"/>
      <c r="J11" s="14"/>
      <c r="K11" s="14"/>
    </row>
    <row r="12" spans="1:11" ht="12" customHeight="1">
      <c r="A12" s="41"/>
      <c r="B12" s="41"/>
      <c r="C12" s="41"/>
      <c r="D12" s="41"/>
      <c r="E12" s="41"/>
      <c r="F12" s="41"/>
      <c r="G12" s="41"/>
      <c r="H12" s="14"/>
      <c r="I12" s="14"/>
      <c r="J12" s="14"/>
      <c r="K12" s="14"/>
    </row>
    <row r="13" spans="1:11" ht="12" customHeight="1">
      <c r="A13" s="41"/>
      <c r="B13" s="41"/>
      <c r="C13" s="41"/>
      <c r="D13" s="41"/>
      <c r="E13" s="41"/>
      <c r="F13" s="41"/>
      <c r="G13" s="41"/>
      <c r="H13" s="14"/>
      <c r="I13" s="14"/>
      <c r="J13" s="14"/>
      <c r="K13" s="14"/>
    </row>
    <row r="14" spans="1:11" ht="12" customHeight="1">
      <c r="A14" s="41"/>
      <c r="B14" s="41"/>
      <c r="C14" s="41"/>
      <c r="D14" s="41"/>
      <c r="E14" s="41"/>
      <c r="F14" s="41"/>
      <c r="G14" s="41"/>
      <c r="H14" s="14"/>
      <c r="I14" s="14"/>
      <c r="J14" s="14"/>
      <c r="K14" s="14"/>
    </row>
    <row r="15" spans="1:11" ht="12" customHeight="1">
      <c r="A15" s="41"/>
      <c r="B15" s="41"/>
      <c r="C15" s="41"/>
      <c r="D15" s="41"/>
      <c r="E15" s="41"/>
      <c r="F15" s="41"/>
      <c r="G15" s="41"/>
      <c r="H15" s="14"/>
      <c r="I15" s="14"/>
      <c r="J15" s="14"/>
      <c r="K15" s="14"/>
    </row>
    <row r="16" spans="1:11" ht="12" customHeight="1">
      <c r="A16" s="41"/>
      <c r="B16" s="41"/>
      <c r="C16" s="41"/>
      <c r="D16" s="41"/>
      <c r="E16" s="41"/>
      <c r="F16" s="41"/>
      <c r="G16" s="41"/>
      <c r="H16" s="14"/>
      <c r="I16" s="14"/>
      <c r="J16" s="14"/>
      <c r="K16" s="14"/>
    </row>
    <row r="17" spans="1:11" ht="12" customHeight="1">
      <c r="A17" s="41"/>
      <c r="B17" s="41"/>
      <c r="C17" s="41"/>
      <c r="D17" s="41"/>
      <c r="E17" s="41"/>
      <c r="F17" s="41"/>
      <c r="G17" s="41"/>
      <c r="H17" s="14"/>
      <c r="I17" s="14"/>
      <c r="J17" s="14"/>
      <c r="K17" s="14"/>
    </row>
    <row r="18" spans="1:11" ht="12" customHeight="1">
      <c r="A18" s="41"/>
      <c r="B18" s="41"/>
      <c r="C18" s="41"/>
      <c r="D18" s="41"/>
      <c r="E18" s="41"/>
      <c r="F18" s="41"/>
      <c r="G18" s="41"/>
      <c r="H18" s="14"/>
      <c r="I18" s="14"/>
      <c r="J18" s="14"/>
      <c r="K18" s="14"/>
    </row>
    <row r="19" spans="1:11" ht="12" customHeight="1">
      <c r="A19" s="41"/>
      <c r="B19" s="41"/>
      <c r="C19" s="41"/>
      <c r="D19" s="41"/>
      <c r="E19" s="41"/>
      <c r="F19" s="41"/>
      <c r="G19" s="41"/>
      <c r="H19" s="14"/>
      <c r="I19" s="14"/>
      <c r="J19" s="14"/>
      <c r="K19" s="14"/>
    </row>
    <row r="20" spans="1:11" ht="12" customHeight="1">
      <c r="A20" s="41"/>
      <c r="B20" s="41"/>
      <c r="C20" s="41"/>
      <c r="D20" s="41"/>
      <c r="E20" s="41"/>
      <c r="F20" s="41"/>
      <c r="G20" s="41"/>
      <c r="H20" s="14"/>
      <c r="I20" s="14"/>
      <c r="J20" s="14"/>
      <c r="K20" s="14"/>
    </row>
    <row r="21" spans="1:11" ht="12" customHeight="1">
      <c r="A21" s="41"/>
      <c r="B21" s="41"/>
      <c r="C21" s="41"/>
      <c r="D21" s="41"/>
      <c r="E21" s="41"/>
      <c r="F21" s="41"/>
      <c r="G21" s="41"/>
      <c r="H21" s="14"/>
      <c r="I21" s="14"/>
      <c r="J21" s="14"/>
      <c r="K21" s="14"/>
    </row>
    <row r="22" spans="1:11" ht="12" customHeight="1">
      <c r="A22" s="41"/>
      <c r="B22" s="41"/>
      <c r="C22" s="41"/>
      <c r="D22" s="41"/>
      <c r="E22" s="41"/>
      <c r="F22" s="41"/>
      <c r="G22" s="41"/>
      <c r="H22" s="14"/>
      <c r="I22" s="14"/>
      <c r="J22" s="14"/>
      <c r="K22" s="14"/>
    </row>
    <row r="23" spans="1:11" ht="12" customHeight="1">
      <c r="A23" s="41"/>
      <c r="B23" s="41"/>
      <c r="C23" s="41"/>
      <c r="D23" s="41"/>
      <c r="E23" s="41"/>
      <c r="F23" s="41"/>
      <c r="G23" s="41"/>
      <c r="H23" s="14"/>
      <c r="I23" s="14"/>
      <c r="J23" s="14"/>
      <c r="K23" s="14"/>
    </row>
    <row r="24" spans="1:11" ht="12" customHeight="1">
      <c r="A24" s="41"/>
      <c r="B24" s="41"/>
      <c r="C24" s="41"/>
      <c r="D24" s="41"/>
      <c r="E24" s="41"/>
      <c r="F24" s="41"/>
      <c r="G24" s="41"/>
      <c r="H24" s="14"/>
      <c r="I24" s="14"/>
      <c r="J24" s="14"/>
      <c r="K24" s="14"/>
    </row>
    <row r="25" spans="1:11" ht="12" customHeight="1">
      <c r="A25" s="41"/>
      <c r="B25" s="41"/>
      <c r="C25" s="41"/>
      <c r="D25" s="41"/>
      <c r="E25" s="41"/>
      <c r="F25" s="41"/>
      <c r="G25" s="41"/>
      <c r="H25" s="14"/>
      <c r="I25" s="14"/>
      <c r="J25" s="14"/>
      <c r="K25" s="14"/>
    </row>
    <row r="26" spans="1:11" ht="12" customHeight="1">
      <c r="A26" s="41"/>
      <c r="B26" s="41"/>
      <c r="C26" s="41"/>
      <c r="D26" s="41"/>
      <c r="E26" s="41"/>
      <c r="F26" s="41"/>
      <c r="G26" s="41"/>
      <c r="H26" s="14"/>
      <c r="I26" s="14"/>
      <c r="J26" s="14"/>
      <c r="K26" s="14"/>
    </row>
    <row r="27" spans="1:11" ht="12" customHeight="1">
      <c r="A27" s="41"/>
      <c r="B27" s="41"/>
      <c r="C27" s="41"/>
      <c r="D27" s="41"/>
      <c r="E27" s="41"/>
      <c r="F27" s="41"/>
      <c r="G27" s="41"/>
      <c r="H27" s="14"/>
      <c r="I27" s="14"/>
      <c r="J27" s="14"/>
      <c r="K27" s="14"/>
    </row>
    <row r="28" spans="1:11" ht="12" customHeight="1">
      <c r="A28" s="41"/>
      <c r="B28" s="41"/>
      <c r="C28" s="41"/>
      <c r="D28" s="41"/>
      <c r="E28" s="41"/>
      <c r="F28" s="41"/>
      <c r="G28" s="41"/>
      <c r="H28" s="14"/>
      <c r="I28" s="14"/>
      <c r="J28" s="14"/>
      <c r="K28" s="14"/>
    </row>
    <row r="29" spans="1:11" ht="12" customHeight="1">
      <c r="A29" s="41"/>
      <c r="B29" s="41"/>
      <c r="C29" s="41"/>
      <c r="D29" s="41"/>
      <c r="E29" s="41"/>
      <c r="F29" s="41"/>
      <c r="G29" s="41"/>
      <c r="H29" s="14"/>
      <c r="I29" s="14"/>
      <c r="J29" s="14"/>
      <c r="K29" s="14"/>
    </row>
    <row r="30" spans="1:11" ht="12" customHeight="1">
      <c r="A30" s="41"/>
      <c r="B30" s="41"/>
      <c r="C30" s="41"/>
      <c r="D30" s="41"/>
      <c r="E30" s="41"/>
      <c r="F30" s="41"/>
      <c r="G30" s="41"/>
      <c r="H30" s="14"/>
      <c r="I30" s="14"/>
      <c r="J30" s="14"/>
      <c r="K30" s="14"/>
    </row>
    <row r="31" spans="1:11" ht="12" customHeight="1">
      <c r="A31" s="41"/>
      <c r="B31" s="41"/>
      <c r="C31" s="41"/>
      <c r="D31" s="41"/>
      <c r="E31" s="41"/>
      <c r="F31" s="41"/>
      <c r="G31" s="41"/>
      <c r="H31" s="14"/>
      <c r="I31" s="14"/>
      <c r="J31" s="14"/>
      <c r="K31" s="14"/>
    </row>
    <row r="32" spans="1:11" ht="12" customHeight="1">
      <c r="A32" s="41"/>
      <c r="B32" s="41"/>
      <c r="C32" s="41"/>
      <c r="D32" s="41"/>
      <c r="E32" s="41"/>
      <c r="F32" s="41"/>
      <c r="G32" s="41"/>
      <c r="H32" s="14"/>
      <c r="I32" s="14"/>
      <c r="J32" s="14"/>
      <c r="K32" s="14"/>
    </row>
    <row r="33" spans="1:11" ht="12" customHeight="1">
      <c r="A33" s="41"/>
      <c r="B33" s="41"/>
      <c r="C33" s="41"/>
      <c r="D33" s="41"/>
      <c r="E33" s="41"/>
      <c r="F33" s="41"/>
      <c r="G33" s="41"/>
      <c r="H33" s="14"/>
      <c r="I33" s="14"/>
      <c r="J33" s="14"/>
      <c r="K33" s="14"/>
    </row>
    <row r="34" spans="1:11" ht="12" customHeight="1">
      <c r="A34" s="41"/>
      <c r="B34" s="41"/>
      <c r="C34" s="41"/>
      <c r="D34" s="41"/>
      <c r="E34" s="41"/>
      <c r="F34" s="41"/>
      <c r="G34" s="41"/>
      <c r="H34" s="14"/>
      <c r="I34" s="14"/>
      <c r="J34" s="14"/>
      <c r="K34" s="14"/>
    </row>
    <row r="35" spans="1:11" ht="12" customHeight="1">
      <c r="A35" s="41"/>
      <c r="B35" s="41"/>
      <c r="C35" s="41"/>
      <c r="D35" s="41"/>
      <c r="E35" s="41"/>
      <c r="F35" s="41"/>
      <c r="G35" s="41"/>
      <c r="H35" s="14"/>
      <c r="I35" s="14"/>
      <c r="J35" s="14"/>
      <c r="K35" s="14"/>
    </row>
    <row r="36" spans="1:11" ht="12" customHeight="1">
      <c r="A36" s="41"/>
      <c r="B36" s="41"/>
      <c r="C36" s="41"/>
      <c r="D36" s="41"/>
      <c r="E36" s="41"/>
      <c r="F36" s="41"/>
      <c r="G36" s="41"/>
      <c r="H36" s="14"/>
      <c r="I36" s="14"/>
      <c r="J36" s="14"/>
      <c r="K36" s="14"/>
    </row>
    <row r="37" spans="1:11" ht="12" customHeight="1">
      <c r="A37" s="41"/>
      <c r="B37" s="41"/>
      <c r="C37" s="41"/>
      <c r="D37" s="41"/>
      <c r="E37" s="41"/>
      <c r="F37" s="41"/>
      <c r="G37" s="41"/>
      <c r="H37" s="14"/>
      <c r="I37" s="14"/>
      <c r="J37" s="14"/>
      <c r="K37" s="14"/>
    </row>
    <row r="38" spans="1:11" ht="12" customHeight="1">
      <c r="A38" s="41"/>
      <c r="B38" s="41"/>
      <c r="C38" s="41"/>
      <c r="D38" s="41"/>
      <c r="E38" s="41"/>
      <c r="F38" s="41"/>
      <c r="G38" s="41"/>
      <c r="H38" s="14"/>
      <c r="I38" s="14"/>
      <c r="J38" s="14"/>
      <c r="K38" s="14"/>
    </row>
    <row r="39" spans="1:11" ht="12" customHeight="1">
      <c r="A39" s="41"/>
      <c r="B39" s="41"/>
      <c r="C39" s="41"/>
      <c r="D39" s="41"/>
      <c r="E39" s="41"/>
      <c r="F39" s="41"/>
      <c r="G39" s="41"/>
      <c r="H39" s="14"/>
      <c r="I39" s="14"/>
      <c r="J39" s="14"/>
      <c r="K39" s="14"/>
    </row>
    <row r="40" spans="1:11" ht="12" customHeight="1">
      <c r="A40" s="41"/>
      <c r="B40" s="41"/>
      <c r="C40" s="41"/>
      <c r="D40" s="41"/>
      <c r="E40" s="41"/>
      <c r="F40" s="41"/>
      <c r="G40" s="41"/>
      <c r="H40" s="14"/>
      <c r="I40" s="14"/>
      <c r="J40" s="14"/>
      <c r="K40" s="14"/>
    </row>
    <row r="41" spans="1:11" ht="12" customHeight="1">
      <c r="A41" s="41"/>
      <c r="B41" s="41"/>
      <c r="C41" s="41"/>
      <c r="D41" s="41"/>
      <c r="E41" s="41"/>
      <c r="F41" s="41"/>
      <c r="G41" s="41"/>
      <c r="H41" s="14"/>
      <c r="I41" s="14"/>
      <c r="J41" s="14"/>
      <c r="K41" s="14"/>
    </row>
    <row r="42" spans="1:11" ht="12" customHeight="1">
      <c r="A42" s="41"/>
      <c r="B42" s="41"/>
      <c r="C42" s="41"/>
      <c r="D42" s="41"/>
      <c r="E42" s="41"/>
      <c r="F42" s="41"/>
      <c r="G42" s="41"/>
      <c r="H42" s="14"/>
      <c r="I42" s="14"/>
      <c r="J42" s="14"/>
      <c r="K42" s="14"/>
    </row>
    <row r="43" spans="1:11" ht="12" customHeight="1">
      <c r="A43" s="41"/>
      <c r="B43" s="41"/>
      <c r="C43" s="41"/>
      <c r="D43" s="41"/>
      <c r="E43" s="41"/>
      <c r="F43" s="41"/>
      <c r="G43" s="41"/>
      <c r="H43" s="14"/>
      <c r="I43" s="14"/>
      <c r="J43" s="14"/>
      <c r="K43" s="14"/>
    </row>
    <row r="44" spans="1:11" ht="12" customHeight="1">
      <c r="A44" s="41"/>
      <c r="B44" s="41"/>
      <c r="C44" s="41"/>
      <c r="D44" s="41"/>
      <c r="E44" s="41"/>
      <c r="F44" s="41"/>
      <c r="G44" s="41"/>
      <c r="H44" s="14"/>
      <c r="I44" s="14"/>
      <c r="J44" s="14"/>
      <c r="K44" s="14"/>
    </row>
    <row r="45" spans="1:11" ht="12" customHeight="1">
      <c r="A45" s="41"/>
      <c r="B45" s="41"/>
      <c r="C45" s="41"/>
      <c r="D45" s="41"/>
      <c r="E45" s="41"/>
      <c r="F45" s="41"/>
      <c r="G45" s="41"/>
      <c r="H45" s="14"/>
      <c r="I45" s="14"/>
      <c r="J45" s="14"/>
      <c r="K45" s="14"/>
    </row>
    <row r="46" spans="1:11" ht="12" customHeight="1">
      <c r="A46" s="41"/>
      <c r="B46" s="41"/>
      <c r="C46" s="41"/>
      <c r="D46" s="41"/>
      <c r="E46" s="41"/>
      <c r="F46" s="41"/>
      <c r="G46" s="41"/>
      <c r="H46" s="14"/>
      <c r="I46" s="14"/>
      <c r="J46" s="14"/>
      <c r="K46" s="14"/>
    </row>
    <row r="47" spans="1:11" ht="12" customHeight="1">
      <c r="A47" s="41"/>
      <c r="B47" s="41"/>
      <c r="C47" s="41"/>
      <c r="D47" s="41"/>
      <c r="E47" s="41"/>
      <c r="F47" s="41"/>
      <c r="G47" s="41"/>
      <c r="H47" s="14"/>
      <c r="I47" s="14"/>
      <c r="J47" s="14"/>
      <c r="K47" s="14"/>
    </row>
    <row r="48" spans="1:11" ht="12" customHeight="1">
      <c r="A48" s="41"/>
      <c r="B48" s="41"/>
      <c r="C48" s="41"/>
      <c r="D48" s="41"/>
      <c r="E48" s="41"/>
      <c r="F48" s="41"/>
      <c r="G48" s="41"/>
      <c r="H48" s="14"/>
      <c r="I48" s="14"/>
      <c r="J48" s="14"/>
      <c r="K48" s="14"/>
    </row>
    <row r="49" spans="1:11" ht="12" customHeight="1">
      <c r="A49" s="41"/>
      <c r="B49" s="41"/>
      <c r="C49" s="41"/>
      <c r="D49" s="41"/>
      <c r="E49" s="41"/>
      <c r="F49" s="41"/>
      <c r="G49" s="41"/>
      <c r="H49" s="14"/>
      <c r="I49" s="14"/>
      <c r="J49" s="14"/>
      <c r="K49" s="14"/>
    </row>
    <row r="50" spans="1:11" ht="12" customHeight="1">
      <c r="A50" s="41"/>
      <c r="B50" s="41"/>
      <c r="C50" s="41"/>
      <c r="D50" s="41"/>
      <c r="E50" s="41"/>
      <c r="F50" s="41"/>
      <c r="G50" s="41"/>
      <c r="H50" s="14"/>
      <c r="I50" s="14"/>
      <c r="J50" s="14"/>
      <c r="K50" s="14"/>
    </row>
    <row r="51" spans="1:11" ht="12" customHeight="1">
      <c r="A51" s="41"/>
      <c r="B51" s="41"/>
      <c r="C51" s="41"/>
      <c r="D51" s="41"/>
      <c r="E51" s="41"/>
      <c r="F51" s="41"/>
      <c r="G51" s="41"/>
      <c r="H51" s="14"/>
      <c r="I51" s="14"/>
      <c r="J51" s="14"/>
      <c r="K51" s="14"/>
    </row>
    <row r="52" spans="1:11" ht="12" customHeight="1">
      <c r="A52" s="41"/>
      <c r="B52" s="41"/>
      <c r="C52" s="41"/>
      <c r="D52" s="41"/>
      <c r="E52" s="41"/>
      <c r="F52" s="41"/>
      <c r="G52" s="41"/>
      <c r="H52" s="14"/>
      <c r="I52" s="14"/>
      <c r="J52" s="14"/>
      <c r="K52" s="14"/>
    </row>
    <row r="53" spans="1:11" ht="12" customHeight="1">
      <c r="A53" s="41"/>
      <c r="B53" s="41"/>
      <c r="C53" s="41"/>
      <c r="D53" s="41"/>
      <c r="E53" s="41"/>
      <c r="F53" s="41"/>
      <c r="G53" s="41"/>
      <c r="H53" s="14"/>
      <c r="I53" s="14"/>
      <c r="J53" s="14"/>
      <c r="K53" s="14"/>
    </row>
    <row r="54" spans="1:11" ht="12" customHeight="1">
      <c r="A54" s="41"/>
      <c r="B54" s="41"/>
      <c r="C54" s="41"/>
      <c r="D54" s="41"/>
      <c r="E54" s="41"/>
      <c r="F54" s="41"/>
      <c r="G54" s="41"/>
      <c r="H54" s="14"/>
      <c r="I54" s="14"/>
      <c r="J54" s="14"/>
      <c r="K54" s="14"/>
    </row>
    <row r="55" spans="1:11" ht="12" customHeight="1">
      <c r="A55" s="41"/>
      <c r="B55" s="41"/>
      <c r="C55" s="41"/>
      <c r="D55" s="41"/>
      <c r="E55" s="41"/>
      <c r="F55" s="41"/>
      <c r="G55" s="41"/>
      <c r="H55" s="14"/>
      <c r="I55" s="14"/>
      <c r="J55" s="14"/>
      <c r="K55" s="14"/>
    </row>
    <row r="56" spans="1:11" ht="12" customHeight="1">
      <c r="A56" s="41"/>
      <c r="B56" s="41"/>
      <c r="C56" s="41"/>
      <c r="D56" s="41"/>
      <c r="E56" s="41"/>
      <c r="F56" s="41"/>
      <c r="G56" s="41"/>
      <c r="H56" s="14"/>
      <c r="I56" s="14"/>
      <c r="J56" s="14"/>
      <c r="K56" s="14"/>
    </row>
    <row r="57" spans="1:11" ht="12" customHeight="1">
      <c r="A57" s="41"/>
      <c r="B57" s="41"/>
      <c r="C57" s="41"/>
      <c r="D57" s="41"/>
      <c r="E57" s="41"/>
      <c r="F57" s="41"/>
      <c r="G57" s="41"/>
      <c r="H57" s="14"/>
      <c r="I57" s="14"/>
      <c r="J57" s="14"/>
      <c r="K57" s="14"/>
    </row>
    <row r="58" spans="1:11" ht="12" customHeight="1">
      <c r="A58" s="41"/>
      <c r="B58" s="41"/>
      <c r="C58" s="41"/>
      <c r="D58" s="41"/>
      <c r="E58" s="41"/>
      <c r="F58" s="41"/>
      <c r="G58" s="41"/>
      <c r="H58" s="14"/>
      <c r="I58" s="14"/>
      <c r="J58" s="14"/>
      <c r="K58" s="14"/>
    </row>
    <row r="59" spans="1:11" ht="12" customHeight="1">
      <c r="A59" s="41"/>
      <c r="B59" s="41"/>
      <c r="C59" s="41"/>
      <c r="D59" s="41"/>
      <c r="E59" s="41"/>
      <c r="F59" s="41"/>
      <c r="G59" s="41"/>
      <c r="H59" s="14"/>
      <c r="I59" s="14"/>
      <c r="J59" s="14"/>
      <c r="K59" s="14"/>
    </row>
    <row r="60" spans="1:11" ht="12" customHeight="1">
      <c r="A60" s="41"/>
      <c r="B60" s="41"/>
      <c r="C60" s="41"/>
      <c r="D60" s="41"/>
      <c r="E60" s="41"/>
      <c r="F60" s="41"/>
      <c r="G60" s="41"/>
      <c r="H60" s="14"/>
      <c r="I60" s="14"/>
      <c r="J60" s="14"/>
      <c r="K60" s="14"/>
    </row>
    <row r="61" spans="1:11" ht="12" customHeight="1">
      <c r="A61" s="41"/>
      <c r="B61" s="41"/>
      <c r="C61" s="41"/>
      <c r="D61" s="41"/>
      <c r="E61" s="41"/>
      <c r="F61" s="41"/>
      <c r="G61" s="41"/>
      <c r="H61" s="14"/>
      <c r="I61" s="14"/>
      <c r="J61" s="14"/>
      <c r="K61" s="14"/>
    </row>
    <row r="62" spans="1:11" ht="12" customHeight="1">
      <c r="A62" s="41"/>
      <c r="B62" s="41"/>
      <c r="C62" s="41"/>
      <c r="D62" s="41"/>
      <c r="E62" s="41"/>
      <c r="F62" s="41"/>
      <c r="G62" s="41"/>
      <c r="H62" s="14"/>
      <c r="I62" s="14"/>
      <c r="J62" s="14"/>
      <c r="K62" s="14"/>
    </row>
    <row r="63" spans="1:11" ht="12" customHeight="1">
      <c r="A63" s="41"/>
      <c r="B63" s="41"/>
      <c r="C63" s="41"/>
      <c r="D63" s="41"/>
      <c r="E63" s="41"/>
      <c r="F63" s="41"/>
      <c r="G63" s="41"/>
      <c r="H63" s="14"/>
      <c r="I63" s="14"/>
      <c r="J63" s="14"/>
      <c r="K63" s="14"/>
    </row>
    <row r="64" spans="1:11" ht="12" customHeight="1">
      <c r="A64" s="41"/>
      <c r="B64" s="41"/>
      <c r="C64" s="41"/>
      <c r="D64" s="41"/>
      <c r="E64" s="41"/>
      <c r="F64" s="41"/>
      <c r="G64" s="41"/>
      <c r="H64" s="14"/>
      <c r="I64" s="14"/>
      <c r="J64" s="14"/>
      <c r="K64" s="14"/>
    </row>
  </sheetData>
  <mergeCells count="2">
    <mergeCell ref="A1:H1"/>
    <mergeCell ref="A2:H2"/>
  </mergeCells>
  <pageMargins left="0.7" right="0.7" top="0.75" bottom="0.75" header="0.3" footer="0.3"/>
  <extLst>
    <ext xmlns:x14="http://schemas.microsoft.com/office/spreadsheetml/2009/9/main" uri="{CCE6A557-97BC-4b89-ADB6-D9C93CAAB3DF}">
      <x14:dataValidations xmlns:xm="http://schemas.microsoft.com/office/excel/2006/main" count="1">
        <x14:dataValidation type="list" xr:uid="{00000000-0002-0000-0900-000000000000}">
          <x14:formula1>
            <xm:f>Lists!$F$5:$F$9</xm:f>
          </x14:formula1>
          <xm:sqref>C5:C64</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J14"/>
  <sheetViews>
    <sheetView workbookViewId="0">
      <selection activeCell="D17" sqref="D17"/>
    </sheetView>
  </sheetViews>
  <sheetFormatPr defaultRowHeight="14"/>
  <cols>
    <col min="1" max="1" width="32" customWidth="1"/>
    <col min="2" max="2" width="20" customWidth="1"/>
    <col min="3" max="3" width="18" customWidth="1"/>
    <col min="4" max="5" width="20" customWidth="1"/>
    <col min="6" max="6" width="22" customWidth="1"/>
    <col min="8" max="8" width="22" customWidth="1"/>
    <col min="9" max="9" width="14" customWidth="1"/>
    <col min="10" max="10" width="38" customWidth="1"/>
  </cols>
  <sheetData>
    <row r="1" spans="1:10" ht="12" customHeight="1">
      <c r="A1" s="26" t="s">
        <v>330</v>
      </c>
      <c r="B1" s="26"/>
      <c r="C1" s="26"/>
      <c r="D1" s="26"/>
      <c r="E1" s="26"/>
      <c r="F1" s="26"/>
      <c r="G1" s="26"/>
      <c r="H1" s="26"/>
      <c r="I1" s="14"/>
      <c r="J1" s="14"/>
    </row>
    <row r="2" spans="1:10" ht="12" customHeight="1">
      <c r="A2" s="27" t="s">
        <v>331</v>
      </c>
      <c r="B2" s="27"/>
      <c r="C2" s="27"/>
      <c r="D2" s="27"/>
      <c r="E2" s="27"/>
      <c r="F2" s="27"/>
      <c r="G2" s="27"/>
      <c r="H2" s="27"/>
      <c r="I2" s="14"/>
      <c r="J2" s="14"/>
    </row>
    <row r="3" spans="1:10" ht="12" customHeight="1">
      <c r="A3" s="14"/>
      <c r="B3" s="14"/>
      <c r="C3" s="14"/>
      <c r="D3" s="14"/>
      <c r="E3" s="14"/>
      <c r="F3" s="14"/>
      <c r="G3" s="14"/>
      <c r="H3" s="14"/>
      <c r="I3" s="14"/>
      <c r="J3" s="14"/>
    </row>
    <row r="4" spans="1:10" ht="12" customHeight="1">
      <c r="A4" s="21" t="s">
        <v>332</v>
      </c>
      <c r="B4" s="21" t="s">
        <v>333</v>
      </c>
      <c r="C4" s="21" t="s">
        <v>334</v>
      </c>
      <c r="D4" s="21" t="s">
        <v>335</v>
      </c>
      <c r="E4" s="21" t="s">
        <v>503</v>
      </c>
      <c r="F4" s="21" t="s">
        <v>259</v>
      </c>
      <c r="G4" s="14"/>
      <c r="H4" s="19" t="s">
        <v>337</v>
      </c>
      <c r="I4" s="19"/>
      <c r="J4" s="19"/>
    </row>
    <row r="5" spans="1:10" ht="12" customHeight="1">
      <c r="A5" s="15" t="s">
        <v>338</v>
      </c>
      <c r="B5" s="15" t="s">
        <v>339</v>
      </c>
      <c r="C5" s="16"/>
      <c r="D5" s="7"/>
      <c r="E5" s="7"/>
      <c r="F5" s="8"/>
      <c r="G5" s="14"/>
      <c r="H5" s="15" t="s">
        <v>340</v>
      </c>
      <c r="I5" s="13">
        <f>COUNTIF(E5:E14,"Aligned")</f>
        <v>0</v>
      </c>
      <c r="J5" s="4" t="s">
        <v>341</v>
      </c>
    </row>
    <row r="6" spans="1:10" ht="12" customHeight="1">
      <c r="A6" s="15" t="s">
        <v>342</v>
      </c>
      <c r="B6" s="15" t="s">
        <v>343</v>
      </c>
      <c r="C6" s="17"/>
      <c r="D6" s="9"/>
      <c r="E6" s="9"/>
      <c r="F6" s="10"/>
      <c r="G6" s="14"/>
      <c r="H6" s="15" t="s">
        <v>33</v>
      </c>
      <c r="I6" s="13">
        <f>COUNTIF(E5:E14,"Needs review")</f>
        <v>0</v>
      </c>
      <c r="J6" s="4" t="s">
        <v>344</v>
      </c>
    </row>
    <row r="7" spans="1:10" ht="12" customHeight="1">
      <c r="A7" s="15" t="s">
        <v>345</v>
      </c>
      <c r="B7" s="15" t="s">
        <v>346</v>
      </c>
      <c r="C7" s="17"/>
      <c r="D7" s="9"/>
      <c r="E7" s="9"/>
      <c r="F7" s="10"/>
      <c r="G7" s="14"/>
      <c r="H7" s="15" t="s">
        <v>347</v>
      </c>
      <c r="I7" s="13">
        <f>COUNTIF(E5:E14,"PCR missing / unknown")+COUNTBLANK(E5:E14)</f>
        <v>10</v>
      </c>
      <c r="J7" s="4" t="s">
        <v>348</v>
      </c>
    </row>
    <row r="8" spans="1:10" ht="12" customHeight="1">
      <c r="A8" s="15" t="s">
        <v>349</v>
      </c>
      <c r="B8" s="15" t="s">
        <v>350</v>
      </c>
      <c r="C8" s="17"/>
      <c r="D8" s="9"/>
      <c r="E8" s="9"/>
      <c r="F8" s="10"/>
      <c r="G8" s="14"/>
      <c r="H8" s="15" t="s">
        <v>351</v>
      </c>
      <c r="I8" s="13">
        <f>SUMPRODUCT(--(A5:A14&lt;&gt;""),--(D5:D14=""))</f>
        <v>10</v>
      </c>
      <c r="J8" s="4" t="s">
        <v>352</v>
      </c>
    </row>
    <row r="9" spans="1:10" ht="12" customHeight="1">
      <c r="A9" s="15" t="s">
        <v>353</v>
      </c>
      <c r="B9" s="15" t="s">
        <v>354</v>
      </c>
      <c r="C9" s="17"/>
      <c r="D9" s="9"/>
      <c r="E9" s="9"/>
      <c r="F9" s="10"/>
      <c r="G9" s="14"/>
      <c r="H9" s="15" t="s">
        <v>355</v>
      </c>
      <c r="I9" s="13">
        <f>COUNTA(A5:A14)</f>
        <v>10</v>
      </c>
      <c r="J9" s="4" t="s">
        <v>356</v>
      </c>
    </row>
    <row r="10" spans="1:10" ht="12" customHeight="1">
      <c r="A10" s="15" t="s">
        <v>357</v>
      </c>
      <c r="B10" s="15" t="s">
        <v>358</v>
      </c>
      <c r="C10" s="17"/>
      <c r="D10" s="9"/>
      <c r="E10" s="9"/>
      <c r="F10" s="10"/>
      <c r="G10" s="14"/>
      <c r="H10" s="14"/>
      <c r="I10" s="14"/>
      <c r="J10" s="14"/>
    </row>
    <row r="11" spans="1:10" ht="12" customHeight="1">
      <c r="A11" s="15" t="s">
        <v>359</v>
      </c>
      <c r="B11" s="15" t="s">
        <v>360</v>
      </c>
      <c r="C11" s="17"/>
      <c r="D11" s="9"/>
      <c r="E11" s="9"/>
      <c r="F11" s="10"/>
      <c r="G11" s="14"/>
      <c r="H11" s="14"/>
      <c r="I11" s="14"/>
      <c r="J11" s="14"/>
    </row>
    <row r="12" spans="1:10" ht="12" customHeight="1">
      <c r="A12" s="15" t="s">
        <v>361</v>
      </c>
      <c r="B12" s="15" t="s">
        <v>61</v>
      </c>
      <c r="C12" s="17"/>
      <c r="D12" s="9"/>
      <c r="E12" s="9"/>
      <c r="F12" s="10"/>
      <c r="G12" s="14"/>
      <c r="H12" s="14"/>
      <c r="I12" s="14"/>
      <c r="J12" s="14"/>
    </row>
    <row r="13" spans="1:10" ht="12" customHeight="1">
      <c r="A13" s="15" t="s">
        <v>362</v>
      </c>
      <c r="B13" s="15" t="s">
        <v>363</v>
      </c>
      <c r="C13" s="17"/>
      <c r="D13" s="9"/>
      <c r="E13" s="9"/>
      <c r="F13" s="10"/>
      <c r="G13" s="14"/>
      <c r="H13" s="14"/>
      <c r="I13" s="14"/>
      <c r="J13" s="14"/>
    </row>
    <row r="14" spans="1:10" ht="12" customHeight="1">
      <c r="A14" s="15" t="s">
        <v>364</v>
      </c>
      <c r="B14" s="15" t="s">
        <v>365</v>
      </c>
      <c r="C14" s="18"/>
      <c r="D14" s="11"/>
      <c r="E14" s="11"/>
      <c r="F14" s="12"/>
      <c r="G14" s="14"/>
      <c r="H14" s="14"/>
      <c r="I14" s="14"/>
      <c r="J14" s="14"/>
    </row>
  </sheetData>
  <mergeCells count="2">
    <mergeCell ref="A1:H1"/>
    <mergeCell ref="A2:H2"/>
  </mergeCells>
  <conditionalFormatting sqref="E5:E14">
    <cfRule type="expression" dxfId="8" priority="1">
      <formula>E5="Aligned"</formula>
    </cfRule>
    <cfRule type="expression" dxfId="7" priority="2">
      <formula>E5="Needs review"</formula>
    </cfRule>
    <cfRule type="expression" dxfId="6" priority="3">
      <formula>OR(E5="PCR missing / unknown",E5="")</formula>
    </cfRule>
  </conditionalFormatting>
  <pageMargins left="0.7" right="0.7" top="0.75" bottom="0.75" header="0.3" footer="0.3"/>
  <extLst>
    <ext xmlns:x14="http://schemas.microsoft.com/office/spreadsheetml/2009/9/main" uri="{CCE6A557-97BC-4b89-ADB6-D9C93CAAB3DF}">
      <x14:dataValidations xmlns:xm="http://schemas.microsoft.com/office/excel/2006/main" count="1">
        <x14:dataValidation type="list" xr:uid="{00000000-0002-0000-0A00-000000000000}">
          <x14:formula1>
            <xm:f>Lists!$M$5:$M$7</xm:f>
          </x14:formula1>
          <xm:sqref>E5:E14</xm:sqref>
        </x14:dataValidation>
      </x14:dataValidations>
    </ext>
  </extLst>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J14"/>
  <sheetViews>
    <sheetView workbookViewId="0">
      <selection activeCell="F5" sqref="F5"/>
    </sheetView>
  </sheetViews>
  <sheetFormatPr defaultRowHeight="14"/>
  <cols>
    <col min="1" max="1" width="28" customWidth="1"/>
    <col min="2" max="2" width="16" customWidth="1"/>
    <col min="3" max="4" width="18" customWidth="1"/>
    <col min="5" max="5" width="22" customWidth="1"/>
    <col min="6" max="6" width="24" customWidth="1"/>
    <col min="8" max="8" width="22" customWidth="1"/>
    <col min="9" max="9" width="14" customWidth="1"/>
    <col min="10" max="10" width="40" customWidth="1"/>
  </cols>
  <sheetData>
    <row r="1" spans="1:10" ht="37" customHeight="1">
      <c r="A1" s="26" t="s">
        <v>366</v>
      </c>
      <c r="B1" s="26"/>
      <c r="C1" s="26"/>
      <c r="D1" s="26"/>
      <c r="E1" s="26"/>
      <c r="F1" s="26"/>
      <c r="G1" s="26"/>
      <c r="H1" s="26"/>
      <c r="I1" s="14"/>
      <c r="J1" s="14"/>
    </row>
    <row r="2" spans="1:10" ht="24" customHeight="1">
      <c r="A2" s="39" t="s">
        <v>367</v>
      </c>
      <c r="B2" s="39"/>
      <c r="C2" s="39"/>
      <c r="D2" s="39"/>
      <c r="E2" s="39"/>
      <c r="F2" s="39"/>
      <c r="G2" s="39"/>
      <c r="H2" s="39"/>
      <c r="I2" s="14"/>
      <c r="J2" s="14"/>
    </row>
    <row r="3" spans="1:10" ht="12" customHeight="1">
      <c r="A3" s="14"/>
      <c r="B3" s="14"/>
      <c r="C3" s="14"/>
      <c r="D3" s="14"/>
      <c r="E3" s="14"/>
      <c r="F3" s="14"/>
      <c r="G3" s="14"/>
      <c r="H3" s="14"/>
      <c r="I3" s="14"/>
      <c r="J3" s="14"/>
    </row>
    <row r="4" spans="1:10" ht="12" customHeight="1">
      <c r="A4" s="21" t="s">
        <v>368</v>
      </c>
      <c r="B4" s="21" t="s">
        <v>503</v>
      </c>
      <c r="C4" s="21" t="s">
        <v>181</v>
      </c>
      <c r="D4" s="21" t="s">
        <v>369</v>
      </c>
      <c r="E4" s="21" t="s">
        <v>370</v>
      </c>
      <c r="F4" s="21" t="s">
        <v>259</v>
      </c>
      <c r="G4" s="14"/>
      <c r="H4" s="19" t="s">
        <v>371</v>
      </c>
      <c r="I4" s="19"/>
      <c r="J4" s="19"/>
    </row>
    <row r="5" spans="1:10" ht="12" customHeight="1">
      <c r="A5" s="15" t="s">
        <v>372</v>
      </c>
      <c r="B5" s="16"/>
      <c r="C5" s="7"/>
      <c r="D5" s="7"/>
      <c r="E5" s="7"/>
      <c r="F5" s="8"/>
      <c r="G5" s="14"/>
      <c r="H5" s="15" t="s">
        <v>373</v>
      </c>
      <c r="I5" s="13">
        <f>COUNTIF(B5:B14,"Complete")</f>
        <v>0</v>
      </c>
      <c r="J5" s="4" t="s">
        <v>374</v>
      </c>
    </row>
    <row r="6" spans="1:10" ht="12" customHeight="1">
      <c r="A6" s="15" t="s">
        <v>375</v>
      </c>
      <c r="B6" s="17"/>
      <c r="C6" s="9"/>
      <c r="D6" s="9"/>
      <c r="E6" s="9"/>
      <c r="F6" s="10"/>
      <c r="G6" s="14"/>
      <c r="H6" s="15" t="s">
        <v>376</v>
      </c>
      <c r="I6" s="13">
        <f>COUNTIF(B5:B14,"Needs review")</f>
        <v>0</v>
      </c>
      <c r="J6" s="4" t="s">
        <v>377</v>
      </c>
    </row>
    <row r="7" spans="1:10" ht="12" customHeight="1">
      <c r="A7" s="15" t="s">
        <v>378</v>
      </c>
      <c r="B7" s="17"/>
      <c r="C7" s="9"/>
      <c r="D7" s="9"/>
      <c r="E7" s="9"/>
      <c r="F7" s="10"/>
      <c r="G7" s="14"/>
      <c r="H7" s="15" t="s">
        <v>379</v>
      </c>
      <c r="I7" s="13">
        <f>COUNTIF(B5:B14,"Missing")+COUNTBLANK(B5:B14)</f>
        <v>10</v>
      </c>
      <c r="J7" s="4" t="s">
        <v>380</v>
      </c>
    </row>
    <row r="8" spans="1:10" ht="12" customHeight="1">
      <c r="A8" s="15" t="s">
        <v>381</v>
      </c>
      <c r="B8" s="17"/>
      <c r="C8" s="9"/>
      <c r="D8" s="9"/>
      <c r="E8" s="9"/>
      <c r="F8" s="10"/>
      <c r="G8" s="14"/>
      <c r="H8" s="15" t="s">
        <v>382</v>
      </c>
      <c r="I8" s="13">
        <f>SUMPRODUCT(--(A5:A14&lt;&gt;""),--(E5:E14=""))</f>
        <v>10</v>
      </c>
      <c r="J8" s="4" t="s">
        <v>383</v>
      </c>
    </row>
    <row r="9" spans="1:10" ht="12" customHeight="1">
      <c r="A9" s="15" t="s">
        <v>384</v>
      </c>
      <c r="B9" s="17"/>
      <c r="C9" s="9"/>
      <c r="D9" s="9"/>
      <c r="E9" s="9"/>
      <c r="F9" s="10"/>
      <c r="G9" s="14"/>
      <c r="H9" s="15" t="s">
        <v>308</v>
      </c>
      <c r="I9" s="13">
        <f>SUMPRODUCT(--(A5:A14&lt;&gt;""),--(C5:C14=""))</f>
        <v>10</v>
      </c>
      <c r="J9" s="4" t="s">
        <v>385</v>
      </c>
    </row>
    <row r="10" spans="1:10" ht="12" customHeight="1">
      <c r="A10" s="15" t="s">
        <v>386</v>
      </c>
      <c r="B10" s="17"/>
      <c r="C10" s="9"/>
      <c r="D10" s="9"/>
      <c r="E10" s="9"/>
      <c r="F10" s="10"/>
      <c r="G10" s="14"/>
      <c r="H10" s="14"/>
      <c r="I10" s="14"/>
      <c r="J10" s="14"/>
    </row>
    <row r="11" spans="1:10" ht="12" customHeight="1">
      <c r="A11" s="15" t="s">
        <v>387</v>
      </c>
      <c r="B11" s="17"/>
      <c r="C11" s="9"/>
      <c r="D11" s="9"/>
      <c r="E11" s="9"/>
      <c r="F11" s="10"/>
      <c r="G11" s="14"/>
      <c r="H11" s="14"/>
      <c r="I11" s="14"/>
      <c r="J11" s="14"/>
    </row>
    <row r="12" spans="1:10" ht="12" customHeight="1">
      <c r="A12" s="15" t="s">
        <v>388</v>
      </c>
      <c r="B12" s="17"/>
      <c r="C12" s="9"/>
      <c r="D12" s="9"/>
      <c r="E12" s="9"/>
      <c r="F12" s="10"/>
      <c r="G12" s="14"/>
      <c r="H12" s="14"/>
      <c r="I12" s="14"/>
      <c r="J12" s="14"/>
    </row>
    <row r="13" spans="1:10" ht="12" customHeight="1">
      <c r="A13" s="15" t="s">
        <v>389</v>
      </c>
      <c r="B13" s="17"/>
      <c r="C13" s="9"/>
      <c r="D13" s="9"/>
      <c r="E13" s="9"/>
      <c r="F13" s="10"/>
      <c r="G13" s="14"/>
      <c r="H13" s="14"/>
      <c r="I13" s="14"/>
      <c r="J13" s="14"/>
    </row>
    <row r="14" spans="1:10" ht="12" customHeight="1">
      <c r="A14" s="15" t="s">
        <v>390</v>
      </c>
      <c r="B14" s="18"/>
      <c r="C14" s="11"/>
      <c r="D14" s="11"/>
      <c r="E14" s="11"/>
      <c r="F14" s="12"/>
      <c r="G14" s="14"/>
      <c r="H14" s="14"/>
      <c r="I14" s="14"/>
      <c r="J14" s="14"/>
    </row>
  </sheetData>
  <mergeCells count="2">
    <mergeCell ref="A1:H1"/>
    <mergeCell ref="A2:H2"/>
  </mergeCells>
  <conditionalFormatting sqref="B5:B14">
    <cfRule type="expression" dxfId="5" priority="1">
      <formula>B5="Complete"</formula>
    </cfRule>
    <cfRule type="expression" dxfId="4" priority="2">
      <formula>B5="Needs review"</formula>
    </cfRule>
    <cfRule type="expression" dxfId="3" priority="3">
      <formula>OR(B5="Missing",B5="")</formula>
    </cfRule>
  </conditionalFormatting>
  <pageMargins left="0.7" right="0.7" top="0.75" bottom="0.75" header="0.3" footer="0.3"/>
  <extLst>
    <ext xmlns:x14="http://schemas.microsoft.com/office/spreadsheetml/2009/9/main" uri="{CCE6A557-97BC-4b89-ADB6-D9C93CAAB3DF}">
      <x14:dataValidations xmlns:xm="http://schemas.microsoft.com/office/excel/2006/main" count="1">
        <x14:dataValidation type="list" xr:uid="{00000000-0002-0000-0B00-000000000000}">
          <x14:formula1>
            <xm:f>Lists!$G$5:$G$7</xm:f>
          </x14:formula1>
          <xm:sqref>B5:B14</xm:sqref>
        </x14:dataValidation>
      </x14:dataValidation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H31"/>
  <sheetViews>
    <sheetView workbookViewId="0">
      <selection activeCell="G7" sqref="G7"/>
    </sheetView>
  </sheetViews>
  <sheetFormatPr defaultRowHeight="14"/>
  <cols>
    <col min="1" max="1" width="34" customWidth="1"/>
    <col min="2" max="2" width="42" customWidth="1"/>
    <col min="3" max="3" width="12" customWidth="1"/>
    <col min="4" max="4" width="54" customWidth="1"/>
    <col min="5" max="5" width="22" customWidth="1"/>
    <col min="6" max="8" width="10" customWidth="1"/>
  </cols>
  <sheetData>
    <row r="1" spans="1:8" ht="42.5" customHeight="1">
      <c r="A1" s="26" t="s">
        <v>391</v>
      </c>
      <c r="B1" s="26"/>
      <c r="C1" s="26"/>
      <c r="D1" s="26"/>
      <c r="E1" s="26"/>
      <c r="F1" s="26"/>
      <c r="G1" s="26"/>
      <c r="H1" s="26"/>
    </row>
    <row r="2" spans="1:8" ht="37" customHeight="1">
      <c r="A2" s="39" t="s">
        <v>392</v>
      </c>
      <c r="B2" s="39"/>
      <c r="C2" s="39"/>
      <c r="D2" s="39"/>
      <c r="E2" s="39"/>
      <c r="F2" s="39"/>
      <c r="G2" s="39"/>
      <c r="H2" s="39"/>
    </row>
    <row r="3" spans="1:8" ht="12" customHeight="1">
      <c r="A3" s="14"/>
      <c r="B3" s="14"/>
      <c r="C3" s="14"/>
      <c r="D3" s="14"/>
      <c r="E3" s="14"/>
      <c r="F3" s="14"/>
      <c r="G3" s="14"/>
      <c r="H3" s="14"/>
    </row>
    <row r="4" spans="1:8" ht="12" customHeight="1">
      <c r="A4" s="28" t="s">
        <v>393</v>
      </c>
      <c r="B4" s="28"/>
      <c r="C4" s="28"/>
      <c r="D4" s="14"/>
      <c r="E4" s="28" t="s">
        <v>394</v>
      </c>
      <c r="F4" s="28"/>
      <c r="G4" s="28"/>
      <c r="H4" s="28"/>
    </row>
    <row r="5" spans="1:8" ht="12" customHeight="1">
      <c r="A5" s="15" t="s">
        <v>395</v>
      </c>
      <c r="B5" s="13">
        <f>COUNTIF(C14:C26,"Flag")+COUNTIF(C14:C26,"Critical")</f>
        <v>7</v>
      </c>
      <c r="C5" s="14"/>
      <c r="D5" s="14"/>
      <c r="E5" s="15" t="s">
        <v>396</v>
      </c>
      <c r="F5" s="4" t="s">
        <v>397</v>
      </c>
      <c r="G5" s="14"/>
      <c r="H5" s="14"/>
    </row>
    <row r="6" spans="1:8" ht="12" customHeight="1">
      <c r="A6" s="15" t="s">
        <v>398</v>
      </c>
      <c r="B6" s="13">
        <f>COUNTIF(C14:C26,"Critical")</f>
        <v>3</v>
      </c>
      <c r="C6" s="14"/>
      <c r="D6" s="14"/>
      <c r="E6" s="15" t="s">
        <v>399</v>
      </c>
      <c r="F6" s="4" t="s">
        <v>400</v>
      </c>
      <c r="G6" s="14"/>
      <c r="H6" s="14"/>
    </row>
    <row r="7" spans="1:8" ht="12" customHeight="1">
      <c r="A7" s="15" t="s">
        <v>401</v>
      </c>
      <c r="B7" s="13">
        <f>COUNTIF(C14:C26,"Flag")</f>
        <v>4</v>
      </c>
      <c r="C7" s="14"/>
      <c r="D7" s="14"/>
      <c r="E7" s="15" t="s">
        <v>402</v>
      </c>
      <c r="F7" s="4" t="s">
        <v>403</v>
      </c>
      <c r="G7" s="14"/>
      <c r="H7" s="14"/>
    </row>
    <row r="8" spans="1:8" ht="12" customHeight="1">
      <c r="A8" s="15" t="s">
        <v>131</v>
      </c>
      <c r="B8" s="13">
        <f>Project_Overview!G10</f>
        <v>0</v>
      </c>
      <c r="C8" s="14"/>
      <c r="D8" s="14"/>
      <c r="E8" s="15" t="s">
        <v>404</v>
      </c>
      <c r="F8" s="4" t="s">
        <v>405</v>
      </c>
      <c r="G8" s="14"/>
      <c r="H8" s="14"/>
    </row>
    <row r="9" spans="1:8" ht="12" customHeight="1">
      <c r="A9" s="15" t="s">
        <v>164</v>
      </c>
      <c r="B9" s="13">
        <f>Product_Definition!F9</f>
        <v>0</v>
      </c>
      <c r="C9" s="14"/>
      <c r="D9" s="14"/>
      <c r="E9" s="15" t="s">
        <v>406</v>
      </c>
      <c r="F9" s="4" t="s">
        <v>407</v>
      </c>
      <c r="G9" s="14"/>
      <c r="H9" s="14"/>
    </row>
    <row r="10" spans="1:8" ht="22.65" customHeight="1">
      <c r="A10" s="15" t="s">
        <v>408</v>
      </c>
      <c r="B10" s="13" t="str">
        <f>IF(B6&gt;=2,"Escalate for independent technical review",IF(B5&gt;=3,"Targeted remediation before submission","Proceed with internal review and close remaining gaps"))</f>
        <v>Escalate for independent technical review</v>
      </c>
      <c r="C10" s="14"/>
      <c r="D10" s="14"/>
      <c r="E10" s="14"/>
      <c r="F10" s="14"/>
      <c r="G10" s="14"/>
      <c r="H10" s="14"/>
    </row>
    <row r="11" spans="1:8" ht="12" customHeight="1">
      <c r="A11" s="14"/>
      <c r="B11" s="14"/>
      <c r="C11" s="14"/>
      <c r="D11" s="14"/>
      <c r="E11" s="14"/>
      <c r="F11" s="14"/>
      <c r="G11" s="14"/>
      <c r="H11" s="14"/>
    </row>
    <row r="12" spans="1:8" ht="12" customHeight="1">
      <c r="A12" s="14"/>
      <c r="B12" s="14"/>
      <c r="C12" s="14"/>
      <c r="D12" s="14"/>
      <c r="E12" s="14"/>
      <c r="F12" s="14"/>
      <c r="G12" s="14"/>
      <c r="H12" s="14"/>
    </row>
    <row r="13" spans="1:8" ht="12" customHeight="1">
      <c r="A13" s="23" t="s">
        <v>409</v>
      </c>
      <c r="B13" s="23" t="s">
        <v>410</v>
      </c>
      <c r="C13" s="23" t="s">
        <v>336</v>
      </c>
      <c r="D13" s="23" t="s">
        <v>411</v>
      </c>
      <c r="E13" s="23" t="s">
        <v>369</v>
      </c>
      <c r="F13" s="14"/>
      <c r="G13" s="14"/>
      <c r="H13" s="14"/>
    </row>
    <row r="14" spans="1:8" ht="22.65" customHeight="1">
      <c r="A14" s="15" t="s">
        <v>412</v>
      </c>
      <c r="B14" s="16" t="str">
        <f>IF(Project_Overview!G10&lt;4,"Weak qualification signal","Qualified")</f>
        <v>Weak qualification signal</v>
      </c>
      <c r="C14" s="8" t="str">
        <f>IF(Project_Overview!G10&lt;4,"Flag","OK")</f>
        <v>Flag</v>
      </c>
      <c r="D14" s="16" t="s">
        <v>413</v>
      </c>
      <c r="E14" s="8" t="s">
        <v>70</v>
      </c>
      <c r="F14" s="14"/>
      <c r="G14" s="14"/>
      <c r="H14" s="14"/>
    </row>
    <row r="15" spans="1:8" ht="22.65" customHeight="1">
      <c r="A15" s="15" t="s">
        <v>414</v>
      </c>
      <c r="B15" s="17" t="str">
        <f>IF(Product_Definition!B5="","Declared unit not defined","Defined")</f>
        <v>Declared unit not defined</v>
      </c>
      <c r="C15" s="10" t="str">
        <f>IF(Product_Definition!B5="","Critical","OK")</f>
        <v>Critical</v>
      </c>
      <c r="D15" s="17" t="s">
        <v>415</v>
      </c>
      <c r="E15" s="10" t="s">
        <v>74</v>
      </c>
      <c r="F15" s="14"/>
      <c r="G15" s="14"/>
      <c r="H15" s="14"/>
    </row>
    <row r="16" spans="1:8" ht="22.65" customHeight="1">
      <c r="A16" s="15" t="s">
        <v>416</v>
      </c>
      <c r="B16" s="17" t="str">
        <f>IF(Product_Definition!B6="","Reference flow not defined","Defined")</f>
        <v>Reference flow not defined</v>
      </c>
      <c r="C16" s="10" t="str">
        <f>IF(Product_Definition!B6="","Critical","OK")</f>
        <v>Critical</v>
      </c>
      <c r="D16" s="17" t="s">
        <v>417</v>
      </c>
      <c r="E16" s="10" t="s">
        <v>74</v>
      </c>
      <c r="F16" s="14"/>
      <c r="G16" s="14"/>
      <c r="H16" s="14"/>
    </row>
    <row r="17" spans="1:8" ht="22.65" customHeight="1">
      <c r="A17" s="15" t="s">
        <v>418</v>
      </c>
      <c r="B17" s="17" t="str">
        <f>IF(COUNTIF(System_Boundaries!C5:C21,"Unknown")+COUNTBLANK(System_Boundaries!C5:C21)&gt;0,"Unknown or blank module status present","All modules resolved")</f>
        <v>Unknown or blank module status present</v>
      </c>
      <c r="C17" s="10" t="str">
        <f>IF(COUNTIF(System_Boundaries!C5:C21,"Unknown")+COUNTBLANK(System_Boundaries!C5:C21)&gt;0,"Critical","OK")</f>
        <v>Critical</v>
      </c>
      <c r="D17" s="17" t="s">
        <v>419</v>
      </c>
      <c r="E17" s="10" t="s">
        <v>78</v>
      </c>
      <c r="F17" s="14"/>
      <c r="G17" s="14"/>
      <c r="H17" s="14"/>
    </row>
    <row r="18" spans="1:8" ht="22.65" customHeight="1">
      <c r="A18" s="15" t="s">
        <v>420</v>
      </c>
      <c r="B18" s="17" t="str">
        <f>IF(SUMPRODUCT(--(System_Boundaries!C5:C21&lt;&gt;""),--(System_Boundaries!G5:G21=""))&gt;0,"Missing evidence reference(s)","Evidence present")</f>
        <v>Evidence present</v>
      </c>
      <c r="C18" s="10" t="str">
        <f>IF(SUMPRODUCT(--(System_Boundaries!C5:C21&lt;&gt;""),--(System_Boundaries!G5:G21=""))&gt;0,"Flag","OK")</f>
        <v>OK</v>
      </c>
      <c r="D18" s="17" t="s">
        <v>421</v>
      </c>
      <c r="E18" s="10" t="s">
        <v>78</v>
      </c>
      <c r="F18" s="14"/>
      <c r="G18" s="14"/>
      <c r="H18" s="14"/>
    </row>
    <row r="19" spans="1:8" ht="22.65" customHeight="1">
      <c r="A19" s="15" t="s">
        <v>422</v>
      </c>
      <c r="B19" s="17" t="str">
        <f>IF(SUMPRODUCT(--(BOM_Data!A5:A124&lt;&gt;""),--(BOM_Data!E5:E124=""))&gt;0,"Supplier missing on at least one material row","Suppliers recorded")</f>
        <v>Suppliers recorded</v>
      </c>
      <c r="C19" s="10" t="str">
        <f>IF(SUMPRODUCT(--(BOM_Data!A5:A124&lt;&gt;""),--(BOM_Data!E5:E124=""))&gt;0,"Flag","OK")</f>
        <v>OK</v>
      </c>
      <c r="D19" s="17" t="s">
        <v>423</v>
      </c>
      <c r="E19" s="10" t="s">
        <v>82</v>
      </c>
      <c r="F19" s="14"/>
      <c r="G19" s="14"/>
      <c r="H19" s="14"/>
    </row>
    <row r="20" spans="1:8" ht="22.65" customHeight="1">
      <c r="A20" s="15" t="s">
        <v>424</v>
      </c>
      <c r="B20" s="17" t="str">
        <f>IF(COUNTIF(BOM_Data!F5:F124,"Proxy")&gt;0,"Proxy data present","No proxy BOM rows")</f>
        <v>No proxy BOM rows</v>
      </c>
      <c r="C20" s="10" t="str">
        <f>IF(COUNTIF(BOM_Data!F5:F124,"Proxy")&gt;0,"Flag","OK")</f>
        <v>OK</v>
      </c>
      <c r="D20" s="17" t="s">
        <v>425</v>
      </c>
      <c r="E20" s="10" t="s">
        <v>82</v>
      </c>
      <c r="F20" s="14"/>
      <c r="G20" s="14"/>
      <c r="H20" s="14"/>
    </row>
    <row r="21" spans="1:8" ht="22.65" customHeight="1">
      <c r="A21" s="15" t="s">
        <v>426</v>
      </c>
      <c r="B21" s="17" t="str">
        <f>IF(SUMPRODUCT(--(Process_Energy!A5:A124&lt;&gt;""),--(Process_Energy!I5:I124=""))&gt;0,"One or more process rows missing evidence ref","Evidence refs present")</f>
        <v>Evidence refs present</v>
      </c>
      <c r="C21" s="10" t="str">
        <f>IF(SUMPRODUCT(--(Process_Energy!A5:A124&lt;&gt;""),--(Process_Energy!I5:I124=""))&gt;0,"Flag","OK")</f>
        <v>OK</v>
      </c>
      <c r="D21" s="17" t="s">
        <v>427</v>
      </c>
      <c r="E21" s="10" t="s">
        <v>84</v>
      </c>
      <c r="F21" s="14"/>
      <c r="G21" s="14"/>
      <c r="H21" s="14"/>
    </row>
    <row r="22" spans="1:8" ht="22.65" customHeight="1">
      <c r="A22" s="15" t="s">
        <v>428</v>
      </c>
      <c r="B22" s="17" t="str">
        <f>IF(SUMPRODUCT(--(Datasets_EmissionFactors!A5:A104&lt;&gt;""),--(Datasets_EmissionFactors!D5:D104=""))+SUMPRODUCT(--(Datasets_EmissionFactors!A5:A104&lt;&gt;""),--(Datasets_EmissionFactors!E5:E104=""))&gt;0,"Dataset metadata incomplete","Versions and geographies populated")</f>
        <v>Versions and geographies populated</v>
      </c>
      <c r="C22" s="10" t="str">
        <f>IF(SUMPRODUCT(--(Datasets_EmissionFactors!A5:A104&lt;&gt;""),--(Datasets_EmissionFactors!D5:D104=""))+SUMPRODUCT(--(Datasets_EmissionFactors!A5:A104&lt;&gt;""),--(Datasets_EmissionFactors!E5:E104=""))&gt;0,"Flag","OK")</f>
        <v>OK</v>
      </c>
      <c r="D22" s="17" t="s">
        <v>429</v>
      </c>
      <c r="E22" s="10" t="s">
        <v>86</v>
      </c>
      <c r="F22" s="14"/>
      <c r="G22" s="14"/>
      <c r="H22" s="14"/>
    </row>
    <row r="23" spans="1:8" ht="22.65" customHeight="1">
      <c r="A23" s="15" t="s">
        <v>430</v>
      </c>
      <c r="B23" s="17" t="str">
        <f>IF(COUNTA(Data_Quality!A5:A104)=0,"No data-quality rows assessed",IF(SUMPRODUCT(--(Data_Quality!A5:A104&lt;&gt;""),--(Data_Quality!H5:H104&lt;3))&gt;0,"One or more data items average below 3.0","No low-score rows"))</f>
        <v>No data-quality rows assessed</v>
      </c>
      <c r="C23" s="10" t="str">
        <f>IF(COUNTA(Data_Quality!A5:A104)=0,"Flag",IF(SUMPRODUCT(--(Data_Quality!A5:A104&lt;&gt;""),--(Data_Quality!H5:H104&lt;3))&gt;0,"Critical","OK"))</f>
        <v>Flag</v>
      </c>
      <c r="D23" s="17" t="s">
        <v>431</v>
      </c>
      <c r="E23" s="10" t="s">
        <v>89</v>
      </c>
      <c r="F23" s="14"/>
      <c r="G23" s="14"/>
      <c r="H23" s="14"/>
    </row>
    <row r="24" spans="1:8" ht="22.65" customHeight="1">
      <c r="A24" s="15" t="s">
        <v>432</v>
      </c>
      <c r="B24" s="17" t="str">
        <f>IF(SUMPRODUCT(--(Allocation_Logic!A5:A64&lt;&gt;""),--(Allocation_Logic!D5:D64=""))&gt;0,"Missing allocation justification","Allocation logic justified")</f>
        <v>Allocation logic justified</v>
      </c>
      <c r="C24" s="10" t="str">
        <f>IF(SUMPRODUCT(--(Allocation_Logic!A5:A64&lt;&gt;""),--(Allocation_Logic!D5:D64=""))&gt;0,"Critical","OK")</f>
        <v>OK</v>
      </c>
      <c r="D24" s="17" t="s">
        <v>433</v>
      </c>
      <c r="E24" s="10" t="s">
        <v>92</v>
      </c>
      <c r="F24" s="14"/>
      <c r="G24" s="14"/>
      <c r="H24" s="14"/>
    </row>
    <row r="25" spans="1:8" ht="22.65" customHeight="1">
      <c r="A25" s="15" t="s">
        <v>434</v>
      </c>
      <c r="B25" s="17" t="str">
        <f>IF(COUNTIF(Impact_Mapping!E5:E14,"Aligned")&lt;COUNTIF(Impact_Mapping!A5:A14,"&lt;&gt;"),"One or more impact categories not aligned","Impact categories aligned")</f>
        <v>One or more impact categories not aligned</v>
      </c>
      <c r="C25" s="10" t="str">
        <f>IF(COUNTIF(Impact_Mapping!E5:E14,"Aligned")&lt;COUNTIF(Impact_Mapping!A5:A14,"&lt;&gt;"),"Flag","OK")</f>
        <v>Flag</v>
      </c>
      <c r="D25" s="17" t="s">
        <v>435</v>
      </c>
      <c r="E25" s="10" t="s">
        <v>95</v>
      </c>
      <c r="F25" s="14"/>
      <c r="G25" s="14"/>
      <c r="H25" s="14"/>
    </row>
    <row r="26" spans="1:8" ht="22.65" customHeight="1">
      <c r="A26" s="15" t="s">
        <v>436</v>
      </c>
      <c r="B26" s="18" t="str">
        <f>IF(COUNTIF(EPD_Draft!B5:B14,"Complete")&lt;COUNTIF(EPD_Draft!A5:A14,"&lt;&gt;"),"One or more EPD sections incomplete","All sections complete")</f>
        <v>One or more EPD sections incomplete</v>
      </c>
      <c r="C26" s="12" t="str">
        <f>IF(COUNTIF(EPD_Draft!B5:B14,"Complete")&lt;COUNTIF(EPD_Draft!A5:A14,"&lt;&gt;"),"Flag","OK")</f>
        <v>Flag</v>
      </c>
      <c r="D26" s="18" t="s">
        <v>437</v>
      </c>
      <c r="E26" s="12" t="s">
        <v>98</v>
      </c>
      <c r="F26" s="14"/>
      <c r="G26" s="14"/>
      <c r="H26" s="14"/>
    </row>
    <row r="27" spans="1:8" ht="12" customHeight="1">
      <c r="A27" s="14"/>
      <c r="B27" s="14"/>
      <c r="C27" s="14"/>
      <c r="D27" s="14"/>
      <c r="E27" s="14"/>
      <c r="F27" s="14"/>
      <c r="G27" s="14"/>
      <c r="H27" s="14"/>
    </row>
    <row r="28" spans="1:8" ht="12" customHeight="1">
      <c r="A28" s="28" t="s">
        <v>438</v>
      </c>
      <c r="B28" s="28"/>
      <c r="C28" s="28"/>
      <c r="D28" s="28"/>
      <c r="E28" s="28"/>
      <c r="F28" s="28"/>
      <c r="G28" s="28"/>
      <c r="H28" s="28"/>
    </row>
    <row r="29" spans="1:8" ht="16" customHeight="1">
      <c r="A29" s="30" t="s">
        <v>439</v>
      </c>
      <c r="B29" s="30"/>
      <c r="C29" s="30"/>
      <c r="D29" s="30"/>
      <c r="E29" s="30"/>
      <c r="F29" s="20"/>
      <c r="G29" s="20"/>
      <c r="H29" s="20"/>
    </row>
    <row r="30" spans="1:8" ht="16" customHeight="1">
      <c r="A30" s="30" t="s">
        <v>440</v>
      </c>
      <c r="B30" s="30"/>
      <c r="C30" s="30"/>
      <c r="D30" s="30"/>
      <c r="E30" s="30"/>
      <c r="F30" s="20"/>
      <c r="G30" s="20"/>
      <c r="H30" s="20"/>
    </row>
    <row r="31" spans="1:8" ht="16" customHeight="1">
      <c r="A31" s="30" t="s">
        <v>441</v>
      </c>
      <c r="B31" s="30"/>
      <c r="C31" s="30"/>
      <c r="D31" s="30"/>
      <c r="E31" s="30"/>
      <c r="F31" s="20"/>
      <c r="G31" s="20"/>
      <c r="H31" s="20"/>
    </row>
  </sheetData>
  <mergeCells count="6">
    <mergeCell ref="A29:E31"/>
    <mergeCell ref="A1:H1"/>
    <mergeCell ref="A2:H2"/>
    <mergeCell ref="A4:C4"/>
    <mergeCell ref="E4:H4"/>
    <mergeCell ref="A28:H28"/>
  </mergeCells>
  <conditionalFormatting sqref="C14:C26">
    <cfRule type="expression" dxfId="2" priority="1">
      <formula>C14="OK"</formula>
    </cfRule>
    <cfRule type="expression" dxfId="1" priority="2">
      <formula>C14="Flag"</formula>
    </cfRule>
    <cfRule type="expression" dxfId="0" priority="3">
      <formula>C14="Critical"</formula>
    </cfRule>
  </conditionalFormatting>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H19"/>
  <sheetViews>
    <sheetView workbookViewId="0">
      <selection sqref="A1:H1"/>
    </sheetView>
  </sheetViews>
  <sheetFormatPr defaultRowHeight="14"/>
  <cols>
    <col min="1" max="1" width="24" customWidth="1"/>
    <col min="2" max="2" width="46" customWidth="1"/>
    <col min="4" max="4" width="28" customWidth="1"/>
    <col min="5" max="5" width="20.75" customWidth="1"/>
    <col min="6" max="6" width="16" customWidth="1"/>
    <col min="7" max="7" width="22" customWidth="1"/>
  </cols>
  <sheetData>
    <row r="1" spans="1:8" ht="29.5" customHeight="1">
      <c r="A1" s="26" t="s">
        <v>442</v>
      </c>
      <c r="B1" s="26"/>
      <c r="C1" s="26"/>
      <c r="D1" s="26"/>
      <c r="E1" s="26"/>
      <c r="F1" s="26"/>
      <c r="G1" s="26"/>
      <c r="H1" s="26"/>
    </row>
    <row r="2" spans="1:8" ht="29.5" customHeight="1">
      <c r="A2" s="39" t="s">
        <v>443</v>
      </c>
      <c r="B2" s="39"/>
      <c r="C2" s="39"/>
      <c r="D2" s="39"/>
      <c r="E2" s="39"/>
      <c r="F2" s="39"/>
      <c r="G2" s="39"/>
      <c r="H2" s="39"/>
    </row>
    <row r="3" spans="1:8" ht="12" customHeight="1">
      <c r="A3" s="14"/>
      <c r="B3" s="14"/>
      <c r="C3" s="14"/>
      <c r="D3" s="14"/>
      <c r="E3" s="14"/>
      <c r="F3" s="14"/>
      <c r="G3" s="14"/>
      <c r="H3" s="14"/>
    </row>
    <row r="4" spans="1:8" ht="25" customHeight="1">
      <c r="A4" s="28" t="s">
        <v>444</v>
      </c>
      <c r="B4" s="28"/>
      <c r="C4" s="28"/>
      <c r="D4" s="28"/>
      <c r="E4" s="28"/>
      <c r="F4" s="28"/>
      <c r="G4" s="28"/>
      <c r="H4" s="28"/>
    </row>
    <row r="5" spans="1:8" ht="12" customHeight="1">
      <c r="A5" s="20" t="s">
        <v>445</v>
      </c>
      <c r="B5" s="20"/>
      <c r="C5" s="20"/>
      <c r="D5" s="20"/>
      <c r="E5" s="20"/>
      <c r="F5" s="20"/>
      <c r="G5" s="20"/>
      <c r="H5" s="20"/>
    </row>
    <row r="6" spans="1:8" ht="12" customHeight="1">
      <c r="A6" s="20" t="s">
        <v>446</v>
      </c>
      <c r="B6" s="20"/>
      <c r="C6" s="20"/>
      <c r="D6" s="20"/>
      <c r="E6" s="20"/>
      <c r="F6" s="20"/>
      <c r="G6" s="20"/>
      <c r="H6" s="20"/>
    </row>
    <row r="7" spans="1:8" ht="12" customHeight="1">
      <c r="A7" s="20" t="s">
        <v>447</v>
      </c>
      <c r="B7" s="20"/>
      <c r="C7" s="20"/>
      <c r="D7" s="20"/>
      <c r="E7" s="20"/>
      <c r="F7" s="20"/>
      <c r="G7" s="20"/>
      <c r="H7" s="20"/>
    </row>
    <row r="8" spans="1:8" ht="12" customHeight="1">
      <c r="A8" s="20" t="s">
        <v>448</v>
      </c>
      <c r="B8" s="20"/>
      <c r="C8" s="20"/>
      <c r="D8" s="20"/>
      <c r="E8" s="20"/>
      <c r="F8" s="20"/>
      <c r="G8" s="20"/>
      <c r="H8" s="20"/>
    </row>
    <row r="9" spans="1:8" ht="12" customHeight="1">
      <c r="A9" s="20" t="s">
        <v>449</v>
      </c>
      <c r="B9" s="20"/>
      <c r="C9" s="20"/>
      <c r="D9" s="20"/>
      <c r="E9" s="20"/>
      <c r="F9" s="20"/>
      <c r="G9" s="20"/>
      <c r="H9" s="20"/>
    </row>
    <row r="10" spans="1:8" ht="12" customHeight="1">
      <c r="A10" s="14"/>
      <c r="B10" s="14"/>
      <c r="C10" s="14"/>
      <c r="D10" s="14"/>
      <c r="E10" s="14"/>
      <c r="F10" s="14"/>
      <c r="G10" s="14"/>
      <c r="H10" s="14"/>
    </row>
    <row r="11" spans="1:8" ht="30" customHeight="1">
      <c r="A11" s="28" t="s">
        <v>504</v>
      </c>
      <c r="B11" s="28"/>
      <c r="C11" s="28"/>
      <c r="D11" s="28" t="s">
        <v>450</v>
      </c>
      <c r="E11" s="28"/>
      <c r="F11" s="28"/>
      <c r="G11" s="28"/>
      <c r="H11" s="28"/>
    </row>
    <row r="12" spans="1:8" ht="12" customHeight="1">
      <c r="A12" s="15" t="s">
        <v>451</v>
      </c>
      <c r="B12" s="1" t="s">
        <v>452</v>
      </c>
      <c r="C12" s="14"/>
      <c r="D12" s="21" t="s">
        <v>453</v>
      </c>
      <c r="E12" s="21" t="s">
        <v>505</v>
      </c>
      <c r="F12" s="21" t="s">
        <v>181</v>
      </c>
      <c r="G12" s="21" t="s">
        <v>454</v>
      </c>
      <c r="H12" s="14"/>
    </row>
    <row r="13" spans="1:8" ht="12" customHeight="1">
      <c r="A13" s="15" t="s">
        <v>455</v>
      </c>
      <c r="B13" s="2" t="s">
        <v>456</v>
      </c>
      <c r="C13" s="14"/>
      <c r="D13" s="15" t="s">
        <v>457</v>
      </c>
      <c r="E13" s="16"/>
      <c r="F13" s="7"/>
      <c r="G13" s="8"/>
      <c r="H13" s="14"/>
    </row>
    <row r="14" spans="1:8" ht="12" customHeight="1">
      <c r="A14" s="15" t="s">
        <v>458</v>
      </c>
      <c r="B14" s="2" t="s">
        <v>459</v>
      </c>
      <c r="C14" s="14"/>
      <c r="D14" s="15" t="s">
        <v>460</v>
      </c>
      <c r="E14" s="17"/>
      <c r="F14" s="9"/>
      <c r="G14" s="10"/>
      <c r="H14" s="14"/>
    </row>
    <row r="15" spans="1:8" ht="12" customHeight="1">
      <c r="A15" s="15" t="s">
        <v>461</v>
      </c>
      <c r="B15" s="2" t="s">
        <v>462</v>
      </c>
      <c r="C15" s="14"/>
      <c r="D15" s="15" t="s">
        <v>463</v>
      </c>
      <c r="E15" s="17"/>
      <c r="F15" s="9"/>
      <c r="G15" s="10"/>
      <c r="H15" s="14"/>
    </row>
    <row r="16" spans="1:8" ht="12" customHeight="1">
      <c r="A16" s="15" t="s">
        <v>464</v>
      </c>
      <c r="B16" s="24" t="s">
        <v>465</v>
      </c>
      <c r="C16" s="14"/>
      <c r="D16" s="15" t="s">
        <v>466</v>
      </c>
      <c r="E16" s="17"/>
      <c r="F16" s="9"/>
      <c r="G16" s="10"/>
      <c r="H16" s="14"/>
    </row>
    <row r="17" spans="1:8" ht="12" customHeight="1">
      <c r="A17" s="14"/>
      <c r="B17" s="14"/>
      <c r="C17" s="14"/>
      <c r="D17" s="15" t="s">
        <v>467</v>
      </c>
      <c r="E17" s="17"/>
      <c r="F17" s="9"/>
      <c r="G17" s="10"/>
      <c r="H17" s="14"/>
    </row>
    <row r="18" spans="1:8" ht="12" customHeight="1">
      <c r="A18" s="14"/>
      <c r="B18" s="14"/>
      <c r="C18" s="14"/>
      <c r="D18" s="15" t="s">
        <v>468</v>
      </c>
      <c r="E18" s="17"/>
      <c r="F18" s="9"/>
      <c r="G18" s="10"/>
      <c r="H18" s="14"/>
    </row>
    <row r="19" spans="1:8" ht="12" customHeight="1">
      <c r="A19" s="14"/>
      <c r="B19" s="14"/>
      <c r="C19" s="14"/>
      <c r="D19" s="15" t="s">
        <v>469</v>
      </c>
      <c r="E19" s="18"/>
      <c r="F19" s="11"/>
      <c r="G19" s="12"/>
      <c r="H19" s="14"/>
    </row>
  </sheetData>
  <mergeCells count="5">
    <mergeCell ref="A1:H1"/>
    <mergeCell ref="A2:H2"/>
    <mergeCell ref="A4:H4"/>
    <mergeCell ref="A11:C11"/>
    <mergeCell ref="D11:H11"/>
  </mergeCells>
  <pageMargins left="0.7" right="0.7" top="0.75" bottom="0.75" header="0.3" footer="0.3"/>
  <extLst>
    <ext xmlns:x14="http://schemas.microsoft.com/office/spreadsheetml/2009/9/main" uri="{CCE6A557-97BC-4b89-ADB6-D9C93CAAB3DF}">
      <x14:dataValidations xmlns:xm="http://schemas.microsoft.com/office/excel/2006/main" count="1">
        <x14:dataValidation type="list" xr:uid="{00000000-0002-0000-0D00-000000000000}">
          <x14:formula1>
            <xm:f>Lists!$L$5:$L$6</xm:f>
          </x14:formula1>
          <xm:sqref>E13:E19</xm:sqref>
        </x14:dataValidation>
      </x14:dataValidations>
    </ext>
  </extLst>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0A58AF-3E4F-4032-BA3B-AE1517B325D6}">
  <sheetPr>
    <tabColor rgb="FFC00000"/>
  </sheetPr>
  <dimension ref="A1:H10"/>
  <sheetViews>
    <sheetView workbookViewId="0">
      <selection activeCell="A18" sqref="A18"/>
    </sheetView>
  </sheetViews>
  <sheetFormatPr defaultRowHeight="14"/>
  <cols>
    <col min="1" max="1" width="89.1640625" customWidth="1"/>
    <col min="2" max="2" width="114.4140625" customWidth="1"/>
  </cols>
  <sheetData>
    <row r="1" spans="1:8" ht="32" customHeight="1">
      <c r="A1" s="26" t="s">
        <v>507</v>
      </c>
      <c r="B1" s="26"/>
      <c r="C1" s="26"/>
      <c r="D1" s="26"/>
      <c r="E1" s="26"/>
      <c r="F1" s="26"/>
      <c r="G1" s="26"/>
      <c r="H1" s="26"/>
    </row>
    <row r="2" spans="1:8" ht="32" customHeight="1"/>
    <row r="3" spans="1:8" ht="32" customHeight="1">
      <c r="A3" s="45" t="s">
        <v>514</v>
      </c>
      <c r="B3" s="45" t="s">
        <v>515</v>
      </c>
    </row>
    <row r="4" spans="1:8" ht="28">
      <c r="A4" s="47" t="s">
        <v>516</v>
      </c>
      <c r="B4" s="44" t="s">
        <v>506</v>
      </c>
    </row>
    <row r="5" spans="1:8" ht="28">
      <c r="A5" s="47" t="s">
        <v>508</v>
      </c>
      <c r="B5" s="44" t="s">
        <v>509</v>
      </c>
    </row>
    <row r="6" spans="1:8" ht="28">
      <c r="A6" s="47" t="s">
        <v>510</v>
      </c>
      <c r="B6" s="44" t="s">
        <v>511</v>
      </c>
    </row>
    <row r="7" spans="1:8" ht="28">
      <c r="A7" s="47" t="s">
        <v>512</v>
      </c>
      <c r="B7" s="44" t="s">
        <v>513</v>
      </c>
    </row>
    <row r="8" spans="1:8">
      <c r="A8" s="48"/>
    </row>
    <row r="9" spans="1:8">
      <c r="A9" s="50" t="s">
        <v>519</v>
      </c>
      <c r="B9" s="46" t="s">
        <v>520</v>
      </c>
    </row>
    <row r="10" spans="1:8">
      <c r="A10" s="49" t="s">
        <v>517</v>
      </c>
      <c r="B10" s="46" t="s">
        <v>518</v>
      </c>
    </row>
  </sheetData>
  <mergeCells count="1">
    <mergeCell ref="A1:H1"/>
  </mergeCells>
  <hyperlinks>
    <hyperlink ref="B4" r:id="rId1" xr:uid="{ABE22A9C-D838-4E98-ADB8-023B61CE38C7}"/>
    <hyperlink ref="B5" r:id="rId2" xr:uid="{F929F2DA-87E1-4EF5-99D7-EE15F3BF9D2D}"/>
    <hyperlink ref="B6" r:id="rId3" xr:uid="{52CD53E0-A58D-406C-8CFC-5DCFE1B32586}"/>
    <hyperlink ref="B7" r:id="rId4" xr:uid="{CF648AC5-9815-40E2-8648-A88297E1957B}"/>
    <hyperlink ref="B10" r:id="rId5" xr:uid="{F53F19F6-2965-40EB-879E-C36FF7581D62}"/>
    <hyperlink ref="B9" r:id="rId6" xr:uid="{B064192D-79E1-4274-B75C-7B3585A379D9}"/>
  </hyperlinks>
  <pageMargins left="0.7" right="0.7" top="0.75" bottom="0.75" header="0.3" footer="0.3"/>
  <drawing r:id="rId7"/>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18</vt:i4>
      </vt:variant>
    </vt:vector>
  </HeadingPairs>
  <TitlesOfParts>
    <vt:vector size="18" baseType="lpstr">
      <vt:lpstr>Copyright</vt:lpstr>
      <vt:lpstr>Info</vt:lpstr>
      <vt:lpstr>Lists</vt:lpstr>
      <vt:lpstr>Read_Me</vt:lpstr>
      <vt:lpstr>Project_Overview</vt:lpstr>
      <vt:lpstr>Product_Definition</vt:lpstr>
      <vt:lpstr>System_Boundaries</vt:lpstr>
      <vt:lpstr>BOM_Data</vt:lpstr>
      <vt:lpstr>Process_Energy</vt:lpstr>
      <vt:lpstr>Datasets_EmissionFactors</vt:lpstr>
      <vt:lpstr>EPD_Modules_Data</vt:lpstr>
      <vt:lpstr>Data_Quality</vt:lpstr>
      <vt:lpstr>Allocation_Logic</vt:lpstr>
      <vt:lpstr>Impact_Mapping</vt:lpstr>
      <vt:lpstr>EPD_Draft</vt:lpstr>
      <vt:lpstr>Verification_Risk_Flags</vt:lpstr>
      <vt:lpstr>DEISO_Audit_CTA</vt:lpstr>
      <vt:lpstr>DEISO EPD Services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deiso</dc:creator>
  <cp:lastModifiedBy>Mahdi Ikhlayel</cp:lastModifiedBy>
  <dcterms:created xsi:type="dcterms:W3CDTF">2026-03-25T09:50:26Z</dcterms:created>
  <dcterms:modified xsi:type="dcterms:W3CDTF">2026-03-26T11:08:48Z</dcterms:modified>
</cp:coreProperties>
</file>