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103616D9-986F-4DBC-8CD3-1604AB5D76EC}" xr6:coauthVersionLast="47" xr6:coauthVersionMax="47" xr10:uidLastSave="{00000000-0000-0000-0000-000000000000}"/>
  <bookViews>
    <workbookView xWindow="-110" yWindow="-110" windowWidth="38620" windowHeight="21100" xr2:uid="{00000000-000D-0000-FFFF-FFFF00000000}"/>
  </bookViews>
  <sheets>
    <sheet name="Copyright" sheetId="1" r:id="rId1"/>
    <sheet name="Framework_Overview" sheetId="2" r:id="rId2"/>
    <sheet name="Project_Setup" sheetId="3" r:id="rId3"/>
    <sheet name="Product_Portfolio" sheetId="4" r:id="rId4"/>
    <sheet name="Cradle" sheetId="16" r:id="rId5"/>
    <sheet name="Grave" sheetId="10" r:id="rId6"/>
    <sheet name="BOM_Packaging" sheetId="5" r:id="rId7"/>
    <sheet name="Manufacturing" sheetId="6" r:id="rId8"/>
    <sheet name="Logistics" sheetId="7" r:id="rId9"/>
    <sheet name="Use Phase" sheetId="8" r:id="rId10"/>
    <sheet name="End_of_Life" sheetId="9" r:id="rId11"/>
    <sheet name="Data_Quality" sheetId="11" r:id="rId12"/>
    <sheet name="Checklist" sheetId="12" r:id="rId13"/>
    <sheet name="Lists" sheetId="13" r:id="rId14"/>
    <sheet name="Dashboard" sheetId="14" r:id="rId15"/>
    <sheet name="Comparison" sheetId="15"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6" i="5" l="1"/>
  <c r="C12" i="15"/>
  <c r="B12" i="15"/>
  <c r="D12" i="15" s="1"/>
  <c r="C11" i="15"/>
  <c r="B11" i="15"/>
  <c r="C10" i="15"/>
  <c r="B10" i="15"/>
  <c r="D10" i="15" s="1"/>
  <c r="C9" i="15"/>
  <c r="B9" i="15"/>
  <c r="D9" i="15" s="1"/>
  <c r="D8" i="15"/>
  <c r="C8" i="15"/>
  <c r="B8" i="15"/>
  <c r="C7" i="15"/>
  <c r="B7" i="15"/>
  <c r="C9" i="14"/>
  <c r="D9" i="14" s="1"/>
  <c r="H8" i="14"/>
  <c r="C8" i="14"/>
  <c r="D8" i="14" s="1"/>
  <c r="H7" i="14"/>
  <c r="C7" i="14"/>
  <c r="D7" i="14" s="1"/>
  <c r="H6" i="14"/>
  <c r="C6" i="14"/>
  <c r="D6" i="14" s="1"/>
  <c r="C5" i="14"/>
  <c r="D5" i="14" s="1"/>
  <c r="M58" i="9"/>
  <c r="M57" i="9"/>
  <c r="M56" i="9"/>
  <c r="M55" i="9"/>
  <c r="M54" i="9"/>
  <c r="M53" i="9"/>
  <c r="M48" i="9"/>
  <c r="M47" i="9"/>
  <c r="M46" i="9"/>
  <c r="M45" i="9"/>
  <c r="M44" i="9"/>
  <c r="M43" i="9"/>
  <c r="M42" i="9"/>
  <c r="M37" i="9"/>
  <c r="M36" i="9"/>
  <c r="M35" i="9"/>
  <c r="M34" i="9"/>
  <c r="M33" i="9"/>
  <c r="M32" i="9"/>
  <c r="M31" i="9"/>
  <c r="M26" i="9"/>
  <c r="M25" i="9"/>
  <c r="M24" i="9"/>
  <c r="M23" i="9"/>
  <c r="M22" i="9"/>
  <c r="M21" i="9"/>
  <c r="M20" i="9"/>
  <c r="M15" i="9"/>
  <c r="M14" i="9"/>
  <c r="M13" i="9"/>
  <c r="M12" i="9"/>
  <c r="M11" i="9"/>
  <c r="M10" i="9"/>
  <c r="M9" i="9"/>
  <c r="M69" i="8"/>
  <c r="M68" i="8"/>
  <c r="M67" i="8"/>
  <c r="M66" i="8"/>
  <c r="M65" i="8"/>
  <c r="M64" i="8"/>
  <c r="M58" i="8"/>
  <c r="M57" i="8"/>
  <c r="M56" i="8"/>
  <c r="M55" i="8"/>
  <c r="M54" i="8"/>
  <c r="M53" i="8"/>
  <c r="M47" i="8"/>
  <c r="M46" i="8"/>
  <c r="M45" i="8"/>
  <c r="M44" i="8"/>
  <c r="M43" i="8"/>
  <c r="M42" i="8"/>
  <c r="M36" i="8"/>
  <c r="M35" i="8"/>
  <c r="M34" i="8"/>
  <c r="M33" i="8"/>
  <c r="M32" i="8"/>
  <c r="M31" i="8"/>
  <c r="M25" i="8"/>
  <c r="M24" i="8"/>
  <c r="M23" i="8"/>
  <c r="M22" i="8"/>
  <c r="M21" i="8"/>
  <c r="M20" i="8"/>
  <c r="M14" i="8"/>
  <c r="M13" i="8"/>
  <c r="M12" i="8"/>
  <c r="M11" i="8"/>
  <c r="M10" i="8"/>
  <c r="M9" i="8"/>
  <c r="M62" i="7"/>
  <c r="M61" i="7"/>
  <c r="M60" i="7"/>
  <c r="M59" i="7"/>
  <c r="M58" i="7"/>
  <c r="M57" i="7"/>
  <c r="M56" i="7"/>
  <c r="M55" i="7"/>
  <c r="M49" i="7"/>
  <c r="M48" i="7"/>
  <c r="M47" i="7"/>
  <c r="M46" i="7"/>
  <c r="M45" i="7"/>
  <c r="M44" i="7"/>
  <c r="M43" i="7"/>
  <c r="M42" i="7"/>
  <c r="M36" i="7"/>
  <c r="M35" i="7"/>
  <c r="M34" i="7"/>
  <c r="M33" i="7"/>
  <c r="M32" i="7"/>
  <c r="M31" i="7"/>
  <c r="M30" i="7"/>
  <c r="M29" i="7"/>
  <c r="M24" i="7"/>
  <c r="M23" i="7"/>
  <c r="M22" i="7"/>
  <c r="M21" i="7"/>
  <c r="M20" i="7"/>
  <c r="M19" i="7"/>
  <c r="M18" i="7"/>
  <c r="M17" i="7"/>
  <c r="M16" i="7"/>
  <c r="M56" i="6"/>
  <c r="M55" i="6"/>
  <c r="M54" i="6"/>
  <c r="M53" i="6"/>
  <c r="M52" i="6"/>
  <c r="M51" i="6"/>
  <c r="M50" i="6"/>
  <c r="M49" i="6"/>
  <c r="M48" i="6"/>
  <c r="M47" i="6"/>
  <c r="M46" i="6"/>
  <c r="M45" i="6"/>
  <c r="M44" i="6"/>
  <c r="M43" i="6"/>
  <c r="M42" i="6"/>
  <c r="M41" i="6"/>
  <c r="M40" i="6"/>
  <c r="M39" i="6"/>
  <c r="M38" i="6"/>
  <c r="M37" i="6"/>
  <c r="M36" i="6"/>
  <c r="M35" i="6"/>
  <c r="M34" i="6"/>
  <c r="M33" i="6"/>
  <c r="M32" i="6"/>
  <c r="M28" i="6"/>
  <c r="M27" i="6"/>
  <c r="M26" i="6"/>
  <c r="M25" i="6"/>
  <c r="M24" i="6"/>
  <c r="M23" i="6"/>
  <c r="M22" i="6"/>
  <c r="M21" i="6"/>
  <c r="M20" i="6"/>
  <c r="M19" i="6"/>
  <c r="M18" i="6"/>
  <c r="M17" i="6"/>
  <c r="M16" i="6"/>
  <c r="M15" i="6"/>
  <c r="M14" i="6"/>
  <c r="M13" i="6"/>
  <c r="M12" i="6"/>
  <c r="M11" i="6"/>
  <c r="M10" i="6"/>
  <c r="M9" i="6"/>
  <c r="M8" i="6"/>
  <c r="E6" i="14" s="1"/>
  <c r="M60" i="5"/>
  <c r="M59" i="5"/>
  <c r="M58" i="5"/>
  <c r="M57" i="5"/>
  <c r="M56" i="5"/>
  <c r="M55" i="5"/>
  <c r="M54" i="5"/>
  <c r="M53" i="5"/>
  <c r="M52" i="5"/>
  <c r="M51" i="5"/>
  <c r="M50" i="5"/>
  <c r="M49" i="5"/>
  <c r="M48" i="5"/>
  <c r="M47" i="5"/>
  <c r="M46" i="5"/>
  <c r="M45" i="5"/>
  <c r="M44" i="5"/>
  <c r="M43" i="5"/>
  <c r="M42" i="5"/>
  <c r="M41" i="5"/>
  <c r="M40" i="5"/>
  <c r="M39" i="5"/>
  <c r="M38" i="5"/>
  <c r="M37" i="5"/>
  <c r="M36" i="5"/>
  <c r="M35" i="5"/>
  <c r="M34" i="5"/>
  <c r="M29" i="5"/>
  <c r="M28" i="5"/>
  <c r="M27" i="5"/>
  <c r="M26" i="5"/>
  <c r="M25" i="5"/>
  <c r="M24" i="5"/>
  <c r="M23" i="5"/>
  <c r="M22" i="5"/>
  <c r="M21" i="5"/>
  <c r="M20" i="5"/>
  <c r="M19" i="5"/>
  <c r="M18" i="5"/>
  <c r="M17" i="5"/>
  <c r="M15" i="5"/>
  <c r="M14" i="5"/>
  <c r="M13" i="5"/>
  <c r="M12" i="5"/>
  <c r="M11" i="5"/>
  <c r="M10" i="5"/>
  <c r="M9" i="5"/>
  <c r="E5" i="14" s="1"/>
  <c r="E9" i="14" l="1"/>
  <c r="D11" i="15"/>
  <c r="E8" i="14"/>
  <c r="H5" i="14"/>
  <c r="B13" i="15"/>
  <c r="C13" i="15"/>
  <c r="E7" i="14"/>
  <c r="D7" i="15"/>
  <c r="D13" i="15" l="1"/>
</calcChain>
</file>

<file path=xl/sharedStrings.xml><?xml version="1.0" encoding="utf-8"?>
<sst xmlns="http://schemas.openxmlformats.org/spreadsheetml/2006/main" count="554" uniqueCount="332">
  <si>
    <t>Copyright © DEISO LLC. Enterprise-grade ISO 14040 / 14044 aligned workbook for cradle-to-grave LCA data collection. Website: https://dei.so | Contact: https://dei.so/contact</t>
  </si>
  <si>
    <t>This workbook is designed for Life Cycle Assessment (LCA) data collection aligned with ISO 14040 / ISO 14044. It is intentionally framed as an LCA system and avoids EPD-centric sheet logic.</t>
  </si>
  <si>
    <t>Life Cycle Phase</t>
  </si>
  <si>
    <t>What it Covers</t>
  </si>
  <si>
    <t>Typical Data Types</t>
  </si>
  <si>
    <t>Primary Sheets</t>
  </si>
  <si>
    <t>Cradle</t>
  </si>
  <si>
    <t>Raw material extraction and upstream supply, inbound transport, manufacturing operations</t>
  </si>
  <si>
    <t>Materials, suppliers, routes, energy, water, waste, yields</t>
  </si>
  <si>
    <t>BOM_Packaging, Logistics, Manufacturing</t>
  </si>
  <si>
    <t>Use Phase</t>
  </si>
  <si>
    <t>Operation, maintenance, repair, replacement, resource use</t>
  </si>
  <si>
    <t>Scenarios, service life, maintenance inputs, energy, water</t>
  </si>
  <si>
    <t>Grave</t>
  </si>
  <si>
    <t>Collection, waste transport, treatment, recycling, final disposal</t>
  </si>
  <si>
    <t>Waste streams, pathways, destinations, recovery yields</t>
  </si>
  <si>
    <t>End_of_Life, Logistics, Grave</t>
  </si>
  <si>
    <t>Cradle is represented across BOM_Packaging, Logistics, and Manufacturing. Grave is represented across End_of_Life and Logistics.</t>
  </si>
  <si>
    <t>BOM composition and upstream material production are linked, but they are not the same thing.</t>
  </si>
  <si>
    <t>Project Setup — Study Definition and Control</t>
  </si>
  <si>
    <t>Complete this sheet first. These settings define the functional unit, system boundary, comparative logic, and decision rules that govern all downstream data collection.</t>
  </si>
  <si>
    <t>Project title</t>
  </si>
  <si>
    <t>Client / organization</t>
  </si>
  <si>
    <t>Contact person</t>
  </si>
  <si>
    <t>Project reference / ID</t>
  </si>
  <si>
    <t>Study type</t>
  </si>
  <si>
    <t>Goal statement</t>
  </si>
  <si>
    <t>Functional unit</t>
  </si>
  <si>
    <t>Reference flow</t>
  </si>
  <si>
    <t>System boundary</t>
  </si>
  <si>
    <t>Geographic scope</t>
  </si>
  <si>
    <t>Allocation method</t>
  </si>
  <si>
    <t>Cut-off / exclusions</t>
  </si>
  <si>
    <t>Comparative study?</t>
  </si>
  <si>
    <t>Interpretation note</t>
  </si>
  <si>
    <t>Assurance / review scope</t>
  </si>
  <si>
    <t>Prepared by</t>
  </si>
  <si>
    <t>Date</t>
  </si>
  <si>
    <t>Version</t>
  </si>
  <si>
    <t>General notes</t>
  </si>
  <si>
    <t>Product Portfolio — Single Product and Comparative LCA Configuration</t>
  </si>
  <si>
    <t>Use one row per product system or product variant. Product IDs entered here drive dropdowns, dashboard completeness, validation rules, and dynamic comparison logic across the workbook.</t>
  </si>
  <si>
    <t>Product ID</t>
  </si>
  <si>
    <t>Product name</t>
  </si>
  <si>
    <t>Description / model</t>
  </si>
  <si>
    <t>Market / geography</t>
  </si>
  <si>
    <t>Declared unit</t>
  </si>
  <si>
    <t>Reference flow amount</t>
  </si>
  <si>
    <t>Annual production volume</t>
  </si>
  <si>
    <t>Mass per FU</t>
  </si>
  <si>
    <t>Primary manufacturing site</t>
  </si>
  <si>
    <t>Comparison group</t>
  </si>
  <si>
    <t>Lifecycle scope</t>
  </si>
  <si>
    <t>Client approval status</t>
  </si>
  <si>
    <t>BOM &amp; Packaging — Cradle Materials, Upstream Supply, and Product Composition</t>
  </si>
  <si>
    <t>This sheet contains two linked but distinct data blocks. Block 1 captures cradle-level upstream material extraction and production information. Block 2 captures the product and packaging composition itself.</t>
  </si>
  <si>
    <t>Cradle Block 1 — Raw Material Extraction and Upstream Supply</t>
  </si>
  <si>
    <t>Material name</t>
  </si>
  <si>
    <t>Supplier / source</t>
  </si>
  <si>
    <t>Country of origin</t>
  </si>
  <si>
    <t>Production / extraction route</t>
  </si>
  <si>
    <t>Quantity per FU</t>
  </si>
  <si>
    <t>Unit</t>
  </si>
  <si>
    <t>Data source type</t>
  </si>
  <si>
    <t>Dataset / reference</t>
  </si>
  <si>
    <t>Data year</t>
  </si>
  <si>
    <t>Technology representativeness</t>
  </si>
  <si>
    <t>Verification risk flag</t>
  </si>
  <si>
    <t>Validation Status</t>
  </si>
  <si>
    <t>Cradle Block 2 — Product and Packaging Composition</t>
  </si>
  <si>
    <t>Component / packaging item</t>
  </si>
  <si>
    <t>Material category</t>
  </si>
  <si>
    <t>Sub-material / grade</t>
  </si>
  <si>
    <t>Recycled content %</t>
  </si>
  <si>
    <t>Supplier</t>
  </si>
  <si>
    <t>Country</t>
  </si>
  <si>
    <t>Packaging type</t>
  </si>
  <si>
    <t>Primary / packaging / auxiliary</t>
  </si>
  <si>
    <t>Notes</t>
  </si>
  <si>
    <t>Manufacturing — Factory Operations, Utilities, Emissions, and Waste</t>
  </si>
  <si>
    <t>Use this sheet for plant-level operations associated with product manufacturing. Capture process steps, direct production inputs and outputs, yields, utility consumption, water, direct emissions, and waste management.</t>
  </si>
  <si>
    <t>Manufacturing Block 1 — Process Operations and Yields</t>
  </si>
  <si>
    <t>Manufacturing site</t>
  </si>
  <si>
    <t>Process step</t>
  </si>
  <si>
    <t>Input / output item</t>
  </si>
  <si>
    <t>Scrap / loss %</t>
  </si>
  <si>
    <t>Co-product?</t>
  </si>
  <si>
    <t>Allocation basis</t>
  </si>
  <si>
    <t>Measurement / source</t>
  </si>
  <si>
    <t>Reporting period</t>
  </si>
  <si>
    <t>Manufacturing Block 2 — Utilities, Direct Emissions, Water, and Waste</t>
  </si>
  <si>
    <t>Site</t>
  </si>
  <si>
    <t>Category</t>
  </si>
  <si>
    <t>Item</t>
  </si>
  <si>
    <t>Metered?</t>
  </si>
  <si>
    <t>Destination / management</t>
  </si>
  <si>
    <t>Treatment / handling</t>
  </si>
  <si>
    <t>Logistics — Inbound, Distribution, Installation, and Waste Transport</t>
  </si>
  <si>
    <t>Logistics spans multiple LCA moments. Use the sections below separately: inbound transport for cradle materials, product distribution after manufacturing, installation transport if relevant, and grave-stage waste transport.</t>
  </si>
  <si>
    <t>LCA moment</t>
  </si>
  <si>
    <t>Logistics type</t>
  </si>
  <si>
    <t>Direction</t>
  </si>
  <si>
    <t>Where to fill</t>
  </si>
  <si>
    <t>Inbound raw material transport</t>
  </si>
  <si>
    <t>Supplier → Factory</t>
  </si>
  <si>
    <t>Use the Inbound Transport block below.</t>
  </si>
  <si>
    <t>Distribution</t>
  </si>
  <si>
    <t>Outbound product shipment</t>
  </si>
  <si>
    <t>Factory → Customer / Market</t>
  </si>
  <si>
    <t>Use the Distribution block below.</t>
  </si>
  <si>
    <t>Installation</t>
  </si>
  <si>
    <t>Transport to site</t>
  </si>
  <si>
    <t>Factory / warehouse → installation site</t>
  </si>
  <si>
    <t>Use the Installation block only if relevant.</t>
  </si>
  <si>
    <t>Waste transport</t>
  </si>
  <si>
    <t>Use / collection point → treatment facility</t>
  </si>
  <si>
    <t>Use the Waste Transport block below.</t>
  </si>
  <si>
    <t>Transport Block 1 — Inbound Raw Material Transport (Cradle)</t>
  </si>
  <si>
    <t>Material / item</t>
  </si>
  <si>
    <t>Origin</t>
  </si>
  <si>
    <t>Destination</t>
  </si>
  <si>
    <t>Distance</t>
  </si>
  <si>
    <t>Transport mode</t>
  </si>
  <si>
    <t>Load factor / trips</t>
  </si>
  <si>
    <t>Fuel / vehicle type</t>
  </si>
  <si>
    <t>Period / year</t>
  </si>
  <si>
    <t>Transport Block 2 — Product Distribution</t>
  </si>
  <si>
    <t>Transport Block 3 — Installation Transport (Optional)</t>
  </si>
  <si>
    <t>Transport Block 4 — Waste Transport (Grave)</t>
  </si>
  <si>
    <t>Use Phase — Product Operation, Maintenance, Repair, Replacement, and Resource Use</t>
  </si>
  <si>
    <t>Complete only the use-phase blocks that apply to the study. If a block is not relevant, use a clear status or note rather than leaving it ambiguous.</t>
  </si>
  <si>
    <t>Use Block 1 — Normal Use</t>
  </si>
  <si>
    <t>Scenario / item</t>
  </si>
  <si>
    <t>Parameter</t>
  </si>
  <si>
    <t>Frequency</t>
  </si>
  <si>
    <t>Lifetime / basis</t>
  </si>
  <si>
    <t>Geography</t>
  </si>
  <si>
    <t>Risk flag</t>
  </si>
  <si>
    <t>Use Block 2 — Maintenance</t>
  </si>
  <si>
    <t>Use Block 3 — Repair</t>
  </si>
  <si>
    <t>Use Block 4 — Replacement</t>
  </si>
  <si>
    <t>Use Block 5 — Operational Energy and Water</t>
  </si>
  <si>
    <t>Use Block 6 — Other Use-Phase Assumptions</t>
  </si>
  <si>
    <t>End of Life — Collection, Waste Processing, Recovery, and Final Disposal</t>
  </si>
  <si>
    <t>This sheet captures the grave stage of the LCA. Use it for product collection or deconstruction, waste processing, recycling or recovery logic, and final disposal assumptions. This workbook uses LCA language only and does not rely on EPD module framing.</t>
  </si>
  <si>
    <t>Grave Block 1 — Collection / Deconstruction</t>
  </si>
  <si>
    <t>Activity / waste stream</t>
  </si>
  <si>
    <t>Pathway / item</t>
  </si>
  <si>
    <t>Facility / destination</t>
  </si>
  <si>
    <t>Route / management</t>
  </si>
  <si>
    <t>Status</t>
  </si>
  <si>
    <t>Grave Block 2 — Waste Transport Summary</t>
  </si>
  <si>
    <t>Grave Block 3 — Waste Processing and Recovery</t>
  </si>
  <si>
    <t>Grave Block 4 — Final Disposal</t>
  </si>
  <si>
    <t>Grave Block 5 — Recovery Credits / Avoided Burdens (Optional)</t>
  </si>
  <si>
    <t>Grave — How to Interpret the End-of-Life Data Blocks</t>
  </si>
  <si>
    <t>The grave stage begins after the product has completed its useful life. Use the table below to understand which type of end-of-life data belongs in End_of_Life and which transport records belong in Logistics.</t>
  </si>
  <si>
    <t>Grave table / logic</t>
  </si>
  <si>
    <t>What it captures</t>
  </si>
  <si>
    <t>Where data should go</t>
  </si>
  <si>
    <t>Typical examples</t>
  </si>
  <si>
    <t>Collection / Deconstruction</t>
  </si>
  <si>
    <t>Removal, disassembly, take-back, or collection activities</t>
  </si>
  <si>
    <t>End_of_Life</t>
  </si>
  <si>
    <t>Dismantling labor, deconstruction energy, collection containers</t>
  </si>
  <si>
    <t>Waste Transport</t>
  </si>
  <si>
    <t>Movement of discarded product or waste stream to a treatment site</t>
  </si>
  <si>
    <t>Logistics and/or End_of_Life summary block</t>
  </si>
  <si>
    <t>Waste truck to recycler, landfill transfer, transport to incineration</t>
  </si>
  <si>
    <t>Waste Processing</t>
  </si>
  <si>
    <t>Sorting, shredding, recycling preparation, cleaning, recovery</t>
  </si>
  <si>
    <t>Sorting line, shredding, baling, recycling prep</t>
  </si>
  <si>
    <t>Final Disposal</t>
  </si>
  <si>
    <t>Final sink when no further recovery occurs</t>
  </si>
  <si>
    <t>Landfill, incineration without energy recovery</t>
  </si>
  <si>
    <t>Recovery Credits (optional)</t>
  </si>
  <si>
    <t>Avoided burden or recovery credit logic only when the LCA requires it</t>
  </si>
  <si>
    <t>End_of_Life optional block</t>
  </si>
  <si>
    <t>Recovered metal displacing virgin metal, energy recovery substitution</t>
  </si>
  <si>
    <t>Data Quality — Assessment and Interpretation</t>
  </si>
  <si>
    <t>Use this sheet to summarize the quality of the data collected across the LCA system, including temporal, geographic, and technological representativeness.</t>
  </si>
  <si>
    <t>Sheet</t>
  </si>
  <si>
    <t>Data block</t>
  </si>
  <si>
    <t>Source basis</t>
  </si>
  <si>
    <t>Representativeness</t>
  </si>
  <si>
    <t>Quality method</t>
  </si>
  <si>
    <t>Reviewer note</t>
  </si>
  <si>
    <t>Action owner</t>
  </si>
  <si>
    <t>Submission Checklist — Data Collection Readiness</t>
  </si>
  <si>
    <t>Use this checklist before modelling begins. It helps verify that the workbook has enough data to proceed without major rework.</t>
  </si>
  <si>
    <t>Area</t>
  </si>
  <si>
    <t>Requirement</t>
  </si>
  <si>
    <t>Owner</t>
  </si>
  <si>
    <t>Blocking?</t>
  </si>
  <si>
    <t>Due date</t>
  </si>
  <si>
    <t>Comments</t>
  </si>
  <si>
    <t>Completion flag</t>
  </si>
  <si>
    <t>Study_Type</t>
  </si>
  <si>
    <t>Boundary_Type</t>
  </si>
  <si>
    <t>Data_Source_Type</t>
  </si>
  <si>
    <t>Risk_Flag</t>
  </si>
  <si>
    <t>Unit_List</t>
  </si>
  <si>
    <t>Transport_Mode</t>
  </si>
  <si>
    <t>Yes_No_NA</t>
  </si>
  <si>
    <t>Allocation_Method</t>
  </si>
  <si>
    <t>End_of_Life_Pathway</t>
  </si>
  <si>
    <t>Status_List</t>
  </si>
  <si>
    <t>Single product</t>
  </si>
  <si>
    <t>Cradle-to-Gate</t>
  </si>
  <si>
    <t>Primary</t>
  </si>
  <si>
    <t>High</t>
  </si>
  <si>
    <t>Low</t>
  </si>
  <si>
    <t>kg</t>
  </si>
  <si>
    <t>Road</t>
  </si>
  <si>
    <t>Yes</t>
  </si>
  <si>
    <t>Mass allocation</t>
  </si>
  <si>
    <t>Reuse</t>
  </si>
  <si>
    <t>Not started</t>
  </si>
  <si>
    <t>Multiple products</t>
  </si>
  <si>
    <t>Cradle-to-Grave</t>
  </si>
  <si>
    <t>Secondary</t>
  </si>
  <si>
    <t>Medium</t>
  </si>
  <si>
    <t>g</t>
  </si>
  <si>
    <t>Rail</t>
  </si>
  <si>
    <t>No</t>
  </si>
  <si>
    <t>Economic allocation</t>
  </si>
  <si>
    <t>Recycling</t>
  </si>
  <si>
    <t>In progress</t>
  </si>
  <si>
    <t>Comparative LCA</t>
  </si>
  <si>
    <t>Gate-to-Gate</t>
  </si>
  <si>
    <t>Proxy</t>
  </si>
  <si>
    <t>t</t>
  </si>
  <si>
    <t>Sea</t>
  </si>
  <si>
    <t>N/A</t>
  </si>
  <si>
    <t>Energy allocation</t>
  </si>
  <si>
    <t>Incineration</t>
  </si>
  <si>
    <t>Complete</t>
  </si>
  <si>
    <t>Gate-to-Grave</t>
  </si>
  <si>
    <t>Calculated</t>
  </si>
  <si>
    <t>Critical</t>
  </si>
  <si>
    <t>piece</t>
  </si>
  <si>
    <t>Air</t>
  </si>
  <si>
    <t>System expansion</t>
  </si>
  <si>
    <t>Landfill</t>
  </si>
  <si>
    <t>Estimated</t>
  </si>
  <si>
    <t>m</t>
  </si>
  <si>
    <t>Courier</t>
  </si>
  <si>
    <t>No allocation required</t>
  </si>
  <si>
    <t>Composting</t>
  </si>
  <si>
    <t>m2</t>
  </si>
  <si>
    <t>Pipeline</t>
  </si>
  <si>
    <t>Anaerobic digestion</t>
  </si>
  <si>
    <t>m3</t>
  </si>
  <si>
    <t>Internal handling</t>
  </si>
  <si>
    <t>Other</t>
  </si>
  <si>
    <t>kWh</t>
  </si>
  <si>
    <t>MJ</t>
  </si>
  <si>
    <t>L</t>
  </si>
  <si>
    <t>km</t>
  </si>
  <si>
    <t>This dashboard summarizes workbook completeness, missing-data exposure, and high-risk signals. Percentages are based on rows with Product IDs populated compared with the prepared input rows in each operational sheet.</t>
  </si>
  <si>
    <t>Configured input rows</t>
  </si>
  <si>
    <t>Rows with Product ID</t>
  </si>
  <si>
    <t>Completeness %</t>
  </si>
  <si>
    <t>Missing / alert rows</t>
  </si>
  <si>
    <t>Overall metric</t>
  </si>
  <si>
    <t>Value</t>
  </si>
  <si>
    <t>BOM_Packaging</t>
  </si>
  <si>
    <t>Overall completeness %</t>
  </si>
  <si>
    <t>Manufacturing</t>
  </si>
  <si>
    <t>Proxy / estimated records</t>
  </si>
  <si>
    <t>Logistics</t>
  </si>
  <si>
    <t>High / critical risk flags</t>
  </si>
  <si>
    <t>Products configured</t>
  </si>
  <si>
    <t>Dynamic Product Comparison</t>
  </si>
  <si>
    <t>Select two Product IDs from Product_Portfolio. The sheet compares the amount of populated data available for each product across the main LCA data blocks. This is a data-coverage comparison, not an impact-result comparison.</t>
  </si>
  <si>
    <t>Select Product A</t>
  </si>
  <si>
    <t>Select Product B</t>
  </si>
  <si>
    <t>Metric</t>
  </si>
  <si>
    <t>Product A</t>
  </si>
  <si>
    <t>Product B</t>
  </si>
  <si>
    <t>Difference (A-B)</t>
  </si>
  <si>
    <t>Upstream material records</t>
  </si>
  <si>
    <t>BOM / packaging records</t>
  </si>
  <si>
    <t>Manufacturing rows</t>
  </si>
  <si>
    <t>Logistics rows</t>
  </si>
  <si>
    <t>Use-phase rows</t>
  </si>
  <si>
    <t>Grave rows</t>
  </si>
  <si>
    <t>Total captured rows</t>
  </si>
  <si>
    <t>Cradle table / logic</t>
  </si>
  <si>
    <t>Raw Material Extraction</t>
  </si>
  <si>
    <t>Extraction and primary production of materials</t>
  </si>
  <si>
    <t>Iron ore mining, crude oil extraction, timber harvesting</t>
  </si>
  <si>
    <t>Material Processing</t>
  </si>
  <si>
    <t>Transformation into usable industrial materials</t>
  </si>
  <si>
    <t>Steel production, polymerization, aluminum smelting</t>
  </si>
  <si>
    <t>Supplier-Specific Production</t>
  </si>
  <si>
    <t>Supplier-level material or component production</t>
  </si>
  <si>
    <t>Purchased components, pre-assembled parts</t>
  </si>
  <si>
    <t>Inbound Transport</t>
  </si>
  <si>
    <t>Movement of materials to manufacturing site</t>
  </si>
  <si>
    <t>Truck/ship transport from supplier to factory</t>
  </si>
  <si>
    <t>Manufacturing Operations</t>
  </si>
  <si>
    <t>All processes inside factory gate</t>
  </si>
  <si>
    <t>Assembly, machining, energy use, process emissions</t>
  </si>
  <si>
    <t>Manufacturing Waste</t>
  </si>
  <si>
    <t>Scrap, losses, and internal waste handling</t>
  </si>
  <si>
    <t>Production scrap, rejects, rework losses</t>
  </si>
  <si>
    <t>Packaging (if upstream)</t>
  </si>
  <si>
    <t>Packaging before distribution stage</t>
  </si>
  <si>
    <t>BOM_Packaging or Manufacturing</t>
  </si>
  <si>
    <t>Pallets, protective materials, pre-shipment packaging</t>
  </si>
  <si>
    <t>Cradle — How to Interpret the Upstream &amp; Manufacturing Data Blocks</t>
  </si>
  <si>
    <t>The cradle stage includes all processes that occur before the product leaves the factory gate.
Use the table below to understand which types of upstream and production data belong in BOM_Packaging, Manufacturing, and which transport records belong in Logistics.</t>
  </si>
  <si>
    <t>Template version:</t>
  </si>
  <si>
    <t>v1.1</t>
  </si>
  <si>
    <t>Website:</t>
  </si>
  <si>
    <t>https://dei.so</t>
  </si>
  <si>
    <t>Contact:</t>
  </si>
  <si>
    <t>https://dei.so/contact</t>
  </si>
  <si>
    <t>Copyright, Ownership, and Permitted Use Statement</t>
  </si>
  <si>
    <t>© 2026 DEISO LLC. All rights reserved.
This workbook, including its structure, sheet architecture, headings, explanatory notes, field logic, data-collection methodology, terminology, formatting, and associated framework design, is the intellectual property of DEISO LLC. This template was prepared by DEISO LLC as a professional data-collection system intended to support life cycle assessment (LCA), environmental footprinting, product carbon footprint (PCF), environmental product declaration (EPD), and related sustainability studies.
Permitted use: This template may be used by DEISO LLC, its clients, and authorized project participants solely for project-related data collection, review, collaboration, and internal documentation. Clients may complete, reproduce, and circulate the workbook internally and with their designated suppliers, manufacturers, logistics partners, and other relevant contributors when such circulation is necessary for project execution.
Restrictions: Except with prior written permission from DEISO LLC, this workbook may not be sold, relicensed, published as a public template, distributed as a standalone commercial product, reverse-engineered for commercial replication, or used to create derivative templates for resale or external distribution. DEISO LLC branding, copyright statements, and source identification must not be removed, obscured, or misrepresented.
No certification or verification claim: Use of this workbook does not in itself constitute compliance, verification, certification, critical review, or conformance with ISO 14040, ISO 14044, ISO 14025, EN 15804, GHG Protocol, or any program operator requirements. The workbook is a data-collection instrument designed to improve completeness, traceability, and project readiness. Final methodological decisions, model construction, allocation, cut-off rules, dataset selection, assumptions, interpretation, and reporting remain subject to project-specific expert judgment and applicable standards.
Data responsibility: Users are responsible for the accuracy, completeness, representativeness, and timeliness of all data entered into this workbook. Where primary data are unavailable, all proxy, estimated, calculated, or secondary data should be clearly identified and justified in the designated fields.
For professional support, advisory services, LCA studies, EPD support, PCF studies, and technical review, contact DEISO LLC via https://dei.so or https://dei.so/contact.</t>
  </si>
  <si>
    <t>Document control</t>
  </si>
  <si>
    <t>Template name</t>
  </si>
  <si>
    <t>DEISO LCA Project Data Collection Template</t>
  </si>
  <si>
    <t>v1.1 Professional Build</t>
  </si>
  <si>
    <t>DEISO LLC</t>
  </si>
  <si>
    <t>Primary use</t>
  </si>
  <si>
    <t>Client and supplier data collection for LCA projects</t>
  </si>
  <si>
    <t>Design intent</t>
  </si>
  <si>
    <t>Cradle-to-grave data collection architecture with support for single-product and comparative LCA</t>
  </si>
  <si>
    <t>DEISO LCA Data Collection System™ v1.1</t>
  </si>
  <si>
    <t>DEISO LCA Data Collection System™ v1.1 — Cradle-to-Grave LCA Framework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</si>
</sst>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1"/>
      <color rgb="FF123B63"/>
      <name val="Calibri"/>
    </font>
    <font>
      <b/>
      <sz val="14"/>
      <color rgb="FFFFFFFF"/>
      <name val="Calibri"/>
    </font>
    <font>
      <sz val="10"/>
      <name val="Calibri"/>
    </font>
    <font>
      <b/>
      <sz val="10"/>
      <color rgb="FFFFFFFF"/>
      <name val="Calibri"/>
    </font>
    <font>
      <b/>
      <sz val="12"/>
      <color rgb="FF123B63"/>
      <name val="Calibri"/>
    </font>
    <font>
      <b/>
      <sz val="11"/>
      <color theme="1"/>
      <name val="Calibri"/>
      <family val="2"/>
      <scheme val="minor"/>
    </font>
    <font>
      <sz val="11"/>
      <color theme="0"/>
      <name val="Calibri"/>
      <family val="2"/>
      <scheme val="minor"/>
    </font>
    <font>
      <b/>
      <sz val="12"/>
      <color rgb="FFFFFFFF"/>
      <name val="Calibri"/>
    </font>
    <font>
      <sz val="10"/>
      <color rgb="FF1F2937"/>
      <name val="Calibri"/>
    </font>
    <font>
      <b/>
      <sz val="11"/>
      <color rgb="FFFFFFFF"/>
      <name val="Calibri"/>
    </font>
    <font>
      <b/>
      <sz val="11"/>
      <name val="Calibri"/>
    </font>
    <font>
      <b/>
      <sz val="22"/>
      <color rgb="FFFFFFFF"/>
      <name val="Calibri"/>
      <family val="2"/>
    </font>
    <font>
      <sz val="22"/>
      <color theme="1"/>
      <name val="Calibri"/>
      <family val="2"/>
      <scheme val="minor"/>
    </font>
    <font>
      <b/>
      <sz val="14"/>
      <color rgb="FFFFFFFF"/>
      <name val="Calibri"/>
      <family val="2"/>
    </font>
    <font>
      <b/>
      <sz val="12"/>
      <name val="Calibri"/>
      <family val="2"/>
    </font>
    <font>
      <b/>
      <sz val="12"/>
      <color theme="1"/>
      <name val="Calibri"/>
      <family val="2"/>
      <scheme val="minor"/>
    </font>
    <font>
      <sz val="12"/>
      <name val="Calibri"/>
      <family val="2"/>
    </font>
    <font>
      <sz val="12"/>
      <color theme="1"/>
      <name val="Calibri"/>
      <family val="2"/>
      <scheme val="minor"/>
    </font>
    <font>
      <sz val="14"/>
      <color theme="1"/>
      <name val="Calibri"/>
      <family val="2"/>
      <scheme val="minor"/>
    </font>
    <font>
      <u/>
      <sz val="14"/>
      <color rgb="FF0563C1"/>
      <name val="Calibri"/>
      <family val="2"/>
    </font>
    <font>
      <b/>
      <sz val="14"/>
      <color rgb="FF12355B"/>
      <name val="Calibri"/>
      <family val="2"/>
    </font>
  </fonts>
  <fills count="11">
    <fill>
      <patternFill patternType="none"/>
    </fill>
    <fill>
      <patternFill patternType="gray125"/>
    </fill>
    <fill>
      <patternFill patternType="solid">
        <fgColor rgb="FF123B63"/>
      </patternFill>
    </fill>
    <fill>
      <patternFill patternType="solid">
        <fgColor rgb="FFEEF5FB"/>
      </patternFill>
    </fill>
    <fill>
      <patternFill patternType="solid">
        <fgColor rgb="FFDCEAF7"/>
      </patternFill>
    </fill>
    <fill>
      <patternFill patternType="solid">
        <fgColor rgb="FFFFF6CC"/>
      </patternFill>
    </fill>
    <fill>
      <patternFill patternType="solid">
        <fgColor theme="4"/>
      </patternFill>
    </fill>
    <fill>
      <patternFill patternType="solid">
        <fgColor rgb="FFF8FBFF"/>
      </patternFill>
    </fill>
    <fill>
      <patternFill patternType="solid">
        <fgColor rgb="FF1A4D7E"/>
      </patternFill>
    </fill>
    <fill>
      <patternFill patternType="solid">
        <fgColor rgb="FFFFFFFF"/>
      </patternFill>
    </fill>
    <fill>
      <patternFill patternType="solid">
        <fgColor rgb="FFEAF2FB"/>
      </patternFill>
    </fill>
  </fills>
  <borders count="16">
    <border>
      <left/>
      <right/>
      <top/>
      <bottom/>
      <diagonal/>
    </border>
    <border>
      <left style="thin">
        <color rgb="FFD0D7DE"/>
      </left>
      <right style="thin">
        <color rgb="FFD0D7DE"/>
      </right>
      <top style="thin">
        <color rgb="FFD0D7DE"/>
      </top>
      <bottom style="thin">
        <color rgb="FFD0D7DE"/>
      </bottom>
      <diagonal/>
    </border>
    <border>
      <left style="thin">
        <color rgb="FFC9D4E5"/>
      </left>
      <right style="thin">
        <color rgb="FFC9D4E5"/>
      </right>
      <top style="thin">
        <color rgb="FFC9D4E5"/>
      </top>
      <bottom style="thin">
        <color rgb="FFC9D4E5"/>
      </bottom>
      <diagonal/>
    </border>
    <border>
      <left/>
      <right/>
      <top style="thin">
        <color rgb="FFC9D4E5"/>
      </top>
      <bottom/>
      <diagonal/>
    </border>
    <border>
      <left/>
      <right style="thin">
        <color rgb="FFC9D4E5"/>
      </right>
      <top style="thin">
        <color rgb="FFC9D4E5"/>
      </top>
      <bottom/>
      <diagonal/>
    </border>
    <border>
      <left style="thin">
        <color rgb="FFC9D4E5"/>
      </left>
      <right/>
      <top/>
      <bottom/>
      <diagonal/>
    </border>
    <border>
      <left/>
      <right style="thin">
        <color rgb="FFC9D4E5"/>
      </right>
      <top/>
      <bottom/>
      <diagonal/>
    </border>
    <border>
      <left style="thin">
        <color rgb="FFC9D4E5"/>
      </left>
      <right/>
      <top/>
      <bottom style="thin">
        <color rgb="FFC9D4E5"/>
      </bottom>
      <diagonal/>
    </border>
    <border>
      <left/>
      <right/>
      <top/>
      <bottom style="thin">
        <color rgb="FFC9D4E5"/>
      </bottom>
      <diagonal/>
    </border>
    <border>
      <left/>
      <right style="thin">
        <color rgb="FFC9D4E5"/>
      </right>
      <top/>
      <bottom style="thin">
        <color rgb="FFC9D4E5"/>
      </bottom>
      <diagonal/>
    </border>
    <border>
      <left style="thin">
        <color rgb="FFC7D3E0"/>
      </left>
      <right style="thin">
        <color rgb="FFC7D3E0"/>
      </right>
      <top style="thin">
        <color rgb="FFC7D3E0"/>
      </top>
      <bottom style="thin">
        <color rgb="FFC7D3E0"/>
      </bottom>
      <diagonal/>
    </border>
    <border>
      <left/>
      <right/>
      <top style="thin">
        <color rgb="FFC9D4E5"/>
      </top>
      <bottom style="thin">
        <color rgb="FFC9D4E5"/>
      </bottom>
      <diagonal/>
    </border>
    <border>
      <left/>
      <right style="thin">
        <color rgb="FFC9D4E5"/>
      </right>
      <top style="thin">
        <color rgb="FFC9D4E5"/>
      </top>
      <bottom style="thin">
        <color rgb="FFC9D4E5"/>
      </bottom>
      <diagonal/>
    </border>
    <border>
      <left style="thin">
        <color indexed="64"/>
      </left>
      <right style="thin">
        <color indexed="64"/>
      </right>
      <top style="thin">
        <color indexed="64"/>
      </top>
      <bottom style="thin">
        <color indexed="64"/>
      </bottom>
      <diagonal/>
    </border>
    <border>
      <left style="thin">
        <color rgb="FFC9D4E5"/>
      </left>
      <right/>
      <top style="thin">
        <color rgb="FFC9D4E5"/>
      </top>
      <bottom style="thin">
        <color rgb="FFC9D4E5"/>
      </bottom>
      <diagonal/>
    </border>
    <border>
      <left style="thin">
        <color rgb="FFD0D7DE"/>
      </left>
      <right style="thin">
        <color rgb="FFD0D7DE"/>
      </right>
      <top style="thin">
        <color rgb="FFD0D7DE"/>
      </top>
      <bottom/>
      <diagonal/>
    </border>
  </borders>
  <cellStyleXfs count="2">
    <xf numFmtId="0" fontId="0" fillId="0" borderId="0"/>
    <xf numFmtId="0" fontId="7" fillId="6" borderId="0" applyNumberFormat="0" applyBorder="0" applyAlignment="0" applyProtection="0"/>
  </cellStyleXfs>
  <cellXfs count="49">
    <xf numFmtId="0" fontId="0" fillId="0" borderId="0" xfId="0"/>
    <xf numFmtId="0" fontId="4" fillId="2" borderId="1" xfId="0" applyFont="1" applyFill="1" applyBorder="1" applyAlignment="1">
      <alignment horizontal="center" vertical="center" wrapText="1"/>
    </xf>
    <xf numFmtId="0" fontId="0" fillId="5" borderId="1" xfId="0" applyFill="1" applyBorder="1" applyAlignment="1">
      <alignment vertical="top" wrapText="1"/>
    </xf>
    <xf numFmtId="0" fontId="3" fillId="3" borderId="0" xfId="0" applyFont="1" applyFill="1" applyAlignment="1">
      <alignment vertical="center" wrapText="1"/>
    </xf>
    <xf numFmtId="0" fontId="0" fillId="0" borderId="0" xfId="0"/>
    <xf numFmtId="0" fontId="2" fillId="2" borderId="0" xfId="0" applyFont="1" applyFill="1" applyAlignment="1">
      <alignment horizontal="center" vertical="center"/>
    </xf>
    <xf numFmtId="0" fontId="5" fillId="4" borderId="0" xfId="0" applyFont="1" applyFill="1"/>
    <xf numFmtId="0" fontId="0" fillId="0" borderId="0" xfId="0" applyAlignment="1">
      <alignment vertical="top" wrapText="1"/>
    </xf>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8" fillId="8" borderId="2" xfId="0" applyFont="1" applyFill="1" applyBorder="1" applyAlignment="1">
      <alignment vertical="top" wrapText="1"/>
    </xf>
    <xf numFmtId="0" fontId="0" fillId="0" borderId="11" xfId="0" applyBorder="1"/>
    <xf numFmtId="0" fontId="0" fillId="0" borderId="12" xfId="0" applyBorder="1"/>
    <xf numFmtId="0" fontId="9" fillId="9" borderId="2" xfId="0" applyFont="1" applyFill="1" applyBorder="1" applyAlignment="1">
      <alignment vertical="top" wrapText="1"/>
    </xf>
    <xf numFmtId="0" fontId="10" fillId="8" borderId="0" xfId="0" applyFont="1" applyFill="1" applyAlignment="1">
      <alignment horizontal="center" vertical="top" wrapText="1"/>
    </xf>
    <xf numFmtId="0" fontId="11" fillId="10" borderId="14" xfId="0" applyFont="1" applyFill="1" applyBorder="1" applyAlignment="1">
      <alignment vertical="top" wrapText="1"/>
    </xf>
    <xf numFmtId="0" fontId="0" fillId="0" borderId="13" xfId="0" applyBorder="1" applyAlignment="1">
      <alignment vertical="top" wrapText="1"/>
    </xf>
    <xf numFmtId="0" fontId="0" fillId="0" borderId="13" xfId="0" applyBorder="1" applyAlignment="1">
      <alignment vertical="top" wrapText="1"/>
    </xf>
    <xf numFmtId="0" fontId="0" fillId="0" borderId="13" xfId="0" applyBorder="1"/>
    <xf numFmtId="0" fontId="0" fillId="0" borderId="0" xfId="0" applyAlignment="1">
      <alignment horizontal="center" vertical="top" wrapText="1"/>
    </xf>
    <xf numFmtId="0" fontId="0" fillId="0" borderId="3" xfId="0" applyBorder="1" applyAlignment="1">
      <alignment horizontal="center" vertical="top" wrapText="1"/>
    </xf>
    <xf numFmtId="0" fontId="12" fillId="2" borderId="0" xfId="0" applyFont="1" applyFill="1" applyAlignment="1">
      <alignment horizontal="center" vertical="center"/>
    </xf>
    <xf numFmtId="0" fontId="13" fillId="0" borderId="0" xfId="0" applyFont="1"/>
    <xf numFmtId="0" fontId="14" fillId="2" borderId="0" xfId="0" applyFont="1" applyFill="1" applyAlignment="1">
      <alignment horizontal="center" vertical="center"/>
    </xf>
    <xf numFmtId="0" fontId="4" fillId="2" borderId="15" xfId="0" applyFont="1" applyFill="1" applyBorder="1" applyAlignment="1">
      <alignment horizontal="center" vertical="center" wrapText="1"/>
    </xf>
    <xf numFmtId="0" fontId="0" fillId="0" borderId="13" xfId="0" applyBorder="1"/>
    <xf numFmtId="0" fontId="0" fillId="0" borderId="13" xfId="0" applyBorder="1" applyAlignment="1">
      <alignment vertical="center" wrapText="1"/>
    </xf>
    <xf numFmtId="0" fontId="0" fillId="0" borderId="13" xfId="0" applyBorder="1" applyAlignment="1">
      <alignment horizontal="left" vertical="center" wrapText="1"/>
    </xf>
    <xf numFmtId="0" fontId="0" fillId="0" borderId="13" xfId="0" applyBorder="1" applyAlignment="1">
      <alignment vertical="center"/>
    </xf>
    <xf numFmtId="0" fontId="15" fillId="3" borderId="0" xfId="0" applyFont="1" applyFill="1" applyAlignment="1">
      <alignment vertical="center" wrapText="1"/>
    </xf>
    <xf numFmtId="0" fontId="16" fillId="0" borderId="0" xfId="0" applyFont="1"/>
    <xf numFmtId="0" fontId="1" fillId="4" borderId="13" xfId="0" applyFont="1" applyFill="1" applyBorder="1"/>
    <xf numFmtId="0" fontId="0" fillId="5" borderId="13" xfId="0" applyFill="1" applyBorder="1"/>
    <xf numFmtId="0" fontId="6" fillId="0" borderId="13" xfId="0" applyFont="1" applyBorder="1" applyAlignment="1">
      <alignment vertical="center" wrapText="1"/>
    </xf>
    <xf numFmtId="0" fontId="0" fillId="5" borderId="0" xfId="0" applyFill="1" applyBorder="1" applyAlignment="1">
      <alignment vertical="top" wrapText="1"/>
    </xf>
    <xf numFmtId="0" fontId="17" fillId="3" borderId="0" xfId="0" applyFont="1" applyFill="1" applyAlignment="1">
      <alignment vertical="center" wrapText="1"/>
    </xf>
    <xf numFmtId="0" fontId="18" fillId="0" borderId="0" xfId="0" applyFont="1"/>
    <xf numFmtId="0" fontId="4" fillId="2" borderId="13" xfId="0" applyFont="1" applyFill="1" applyBorder="1" applyAlignment="1">
      <alignment horizontal="center" vertical="center" wrapText="1"/>
    </xf>
    <xf numFmtId="0" fontId="6" fillId="0" borderId="13" xfId="0" applyFont="1" applyBorder="1" applyAlignment="1">
      <alignment horizontal="left" vertical="center" wrapText="1"/>
    </xf>
    <xf numFmtId="0" fontId="7" fillId="6" borderId="0" xfId="1" applyAlignment="1">
      <alignment horizontal="center" vertical="center" wrapText="1"/>
    </xf>
    <xf numFmtId="9" fontId="0" fillId="0" borderId="13" xfId="0" applyNumberFormat="1" applyBorder="1"/>
    <xf numFmtId="0" fontId="21" fillId="4" borderId="0" xfId="0" applyFont="1" applyFill="1" applyAlignment="1">
      <alignment horizontal="left" vertical="center" wrapText="1"/>
    </xf>
    <xf numFmtId="0" fontId="19" fillId="7" borderId="10" xfId="0" applyFont="1" applyFill="1" applyBorder="1" applyAlignment="1">
      <alignment horizontal="left" vertical="center" wrapText="1"/>
    </xf>
    <xf numFmtId="0" fontId="20" fillId="7" borderId="10" xfId="0" applyFont="1" applyFill="1" applyBorder="1" applyAlignment="1">
      <alignment horizontal="left" vertical="center" wrapText="1"/>
    </xf>
  </cellXfs>
  <cellStyles count="2">
    <cellStyle name="Accent1" xfId="1" builtinId="29"/>
    <cellStyle name="Normal" xfId="0" builtinId="0"/>
  </cellStyles>
  <dxfs count="25">
    <dxf>
      <fill>
        <patternFill patternType="solid">
          <fgColor rgb="FFF8CBAD"/>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8CBAD"/>
        </patternFill>
      </fill>
    </dxf>
    <dxf>
      <fill>
        <patternFill patternType="solid">
          <fgColor rgb="FFFCE4D6"/>
        </patternFill>
      </fill>
    </dxf>
    <dxf>
      <fill>
        <patternFill patternType="solid">
          <fgColor rgb="FFF8CBAD"/>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8CBAD"/>
        </patternFill>
      </fill>
    </dxf>
    <dxf>
      <fill>
        <patternFill patternType="solid">
          <fgColor rgb="FFFCE4D6"/>
        </patternFill>
      </fill>
    </dxf>
    <dxf>
      <fill>
        <patternFill patternType="solid">
          <fgColor rgb="FFFCE4D6"/>
        </patternFill>
      </fill>
    </dxf>
    <dxf>
      <fill>
        <patternFill patternType="solid">
          <fgColor rgb="FFFCE4D6"/>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8CBAD"/>
        </patternFill>
      </fill>
    </dxf>
    <dxf>
      <fill>
        <patternFill patternType="solid">
          <fgColor rgb="FFFCE4D6"/>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drawing1.xml><?xml version="1.0" encoding="utf-8"?>
<xdr:wsDr xmlns:xdr="http://schemas.openxmlformats.org/drawingml/2006/spreadsheetDrawing" xmlns:a="http://schemas.openxmlformats.org/drawingml/2006/main">
  <xdr:oneCellAnchor>
    <xdr:from>
      <xdr:col>0</xdr:col>
      <xdr:colOff>400050</xdr:colOff>
      <xdr:row>3</xdr:row>
      <xdr:rowOff>127000</xdr:rowOff>
    </xdr:from>
    <xdr:ext cx="2095500" cy="838200"/>
    <xdr:pic>
      <xdr:nvPicPr>
        <xdr:cNvPr id="2" name="Image 1" descr="Picture">
          <a:hlinkClick xmlns:r="http://schemas.openxmlformats.org/officeDocument/2006/relationships" r:id="rId1"/>
          <a:extLst>
            <a:ext uri="{FF2B5EF4-FFF2-40B4-BE49-F238E27FC236}">
              <a16:creationId xmlns:a16="http://schemas.microsoft.com/office/drawing/2014/main" id="{378C0CFF-CC99-4F7E-83B8-9F6E0A34A023}"/>
            </a:ext>
          </a:extLst>
        </xdr:cNvPr>
        <xdr:cNvPicPr/>
      </xdr:nvPicPr>
      <xdr:blipFill>
        <a:blip xmlns:r="http://schemas.openxmlformats.org/officeDocument/2006/relationships" r:embed="rId2" cstate="print"/>
        <a:stretch>
          <a:fillRect/>
        </a:stretch>
      </xdr:blipFill>
      <xdr:spPr>
        <a:xfrm>
          <a:off x="400050" y="1130300"/>
          <a:ext cx="2095500" cy="8382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ei.so/contact" TargetMode="External"/><Relationship Id="rId1" Type="http://schemas.openxmlformats.org/officeDocument/2006/relationships/hyperlink" Target="https://dei.so/"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L33"/>
  <sheetViews>
    <sheetView tabSelected="1" workbookViewId="0">
      <selection activeCell="I4" sqref="I4"/>
    </sheetView>
  </sheetViews>
  <sheetFormatPr defaultRowHeight="14.5" x14ac:dyDescent="0.35"/>
  <cols>
    <col min="2" max="2" width="37.08984375" customWidth="1"/>
    <col min="5" max="5" width="18.81640625" customWidth="1"/>
    <col min="6" max="6" width="30.08984375" customWidth="1"/>
    <col min="8" max="8" width="13.1796875" customWidth="1"/>
    <col min="9" max="9" width="25" customWidth="1"/>
  </cols>
  <sheetData>
    <row r="1" spans="1:12" ht="37" customHeight="1" x14ac:dyDescent="0.65">
      <c r="A1" s="26" t="s">
        <v>330</v>
      </c>
      <c r="B1" s="27"/>
      <c r="C1" s="27"/>
      <c r="D1" s="27"/>
      <c r="E1" s="27"/>
      <c r="F1" s="27"/>
      <c r="G1" s="27"/>
      <c r="H1" s="27"/>
    </row>
    <row r="2" spans="1:12" ht="46" customHeight="1" x14ac:dyDescent="0.35">
      <c r="A2" s="3" t="s">
        <v>0</v>
      </c>
      <c r="B2" s="4"/>
      <c r="C2" s="4"/>
      <c r="D2" s="4"/>
      <c r="E2" s="4"/>
      <c r="F2" s="4"/>
      <c r="G2" s="4"/>
      <c r="H2" s="4"/>
    </row>
    <row r="4" spans="1:12" ht="37" x14ac:dyDescent="0.35">
      <c r="A4" s="7"/>
      <c r="B4" s="7"/>
      <c r="C4" s="7"/>
      <c r="D4" s="7"/>
      <c r="E4" s="46" t="s">
        <v>313</v>
      </c>
      <c r="F4" s="47" t="s">
        <v>314</v>
      </c>
      <c r="G4" s="7"/>
      <c r="J4" s="7"/>
      <c r="K4" s="7"/>
      <c r="L4" s="7"/>
    </row>
    <row r="5" spans="1:12" ht="18.5" x14ac:dyDescent="0.35">
      <c r="A5" s="7"/>
      <c r="B5" s="7"/>
      <c r="C5" s="7"/>
      <c r="D5" s="7"/>
      <c r="E5" s="46" t="s">
        <v>315</v>
      </c>
      <c r="F5" s="48" t="s">
        <v>316</v>
      </c>
      <c r="G5" s="7"/>
      <c r="J5" s="7"/>
      <c r="K5" s="7"/>
      <c r="L5" s="7"/>
    </row>
    <row r="6" spans="1:12" ht="18.5" x14ac:dyDescent="0.35">
      <c r="A6" s="7"/>
      <c r="B6" s="7"/>
      <c r="C6" s="7"/>
      <c r="D6" s="7"/>
      <c r="E6" s="46" t="s">
        <v>317</v>
      </c>
      <c r="F6" s="48" t="s">
        <v>318</v>
      </c>
      <c r="G6" s="7"/>
      <c r="J6" s="7"/>
      <c r="K6" s="7"/>
      <c r="L6" s="7"/>
    </row>
    <row r="7" spans="1:12" x14ac:dyDescent="0.35">
      <c r="A7" s="7"/>
      <c r="B7" s="7"/>
      <c r="C7" s="7"/>
      <c r="D7" s="7"/>
      <c r="E7" s="7"/>
      <c r="F7" s="7"/>
      <c r="G7" s="7"/>
      <c r="H7" s="7"/>
      <c r="I7" s="7"/>
      <c r="J7" s="7"/>
      <c r="K7" s="7"/>
      <c r="L7" s="7"/>
    </row>
    <row r="8" spans="1:12" x14ac:dyDescent="0.35">
      <c r="A8" s="7"/>
      <c r="B8" s="7"/>
      <c r="C8" s="7"/>
      <c r="D8" s="7"/>
      <c r="E8" s="7"/>
      <c r="F8" s="7"/>
      <c r="G8" s="7"/>
      <c r="H8" s="7"/>
      <c r="I8" s="7"/>
      <c r="J8" s="7"/>
      <c r="K8" s="7"/>
      <c r="L8" s="7"/>
    </row>
    <row r="9" spans="1:12" x14ac:dyDescent="0.35">
      <c r="A9" s="15" t="s">
        <v>319</v>
      </c>
      <c r="B9" s="16"/>
      <c r="C9" s="16"/>
      <c r="D9" s="16"/>
      <c r="E9" s="16"/>
      <c r="F9" s="16"/>
      <c r="G9" s="16"/>
      <c r="H9" s="16"/>
      <c r="I9" s="16"/>
      <c r="J9" s="16"/>
      <c r="K9" s="16"/>
      <c r="L9" s="17"/>
    </row>
    <row r="10" spans="1:12" x14ac:dyDescent="0.35">
      <c r="A10" s="25"/>
      <c r="B10" s="18" t="s">
        <v>320</v>
      </c>
      <c r="C10" s="8"/>
      <c r="D10" s="8"/>
      <c r="E10" s="8"/>
      <c r="F10" s="8"/>
      <c r="G10" s="8"/>
      <c r="H10" s="8"/>
      <c r="I10" s="8"/>
      <c r="J10" s="8"/>
      <c r="K10" s="8"/>
      <c r="L10" s="9"/>
    </row>
    <row r="11" spans="1:12" x14ac:dyDescent="0.35">
      <c r="A11" s="24"/>
      <c r="B11" s="10"/>
      <c r="C11" s="4"/>
      <c r="D11" s="4"/>
      <c r="E11" s="4"/>
      <c r="F11" s="4"/>
      <c r="G11" s="4"/>
      <c r="H11" s="4"/>
      <c r="I11" s="4"/>
      <c r="J11" s="4"/>
      <c r="K11" s="4"/>
      <c r="L11" s="11"/>
    </row>
    <row r="12" spans="1:12" x14ac:dyDescent="0.35">
      <c r="A12" s="24"/>
      <c r="B12" s="10"/>
      <c r="C12" s="4"/>
      <c r="D12" s="4"/>
      <c r="E12" s="4"/>
      <c r="F12" s="4"/>
      <c r="G12" s="4"/>
      <c r="H12" s="4"/>
      <c r="I12" s="4"/>
      <c r="J12" s="4"/>
      <c r="K12" s="4"/>
      <c r="L12" s="11"/>
    </row>
    <row r="13" spans="1:12" x14ac:dyDescent="0.35">
      <c r="A13" s="24"/>
      <c r="B13" s="10"/>
      <c r="C13" s="4"/>
      <c r="D13" s="4"/>
      <c r="E13" s="4"/>
      <c r="F13" s="4"/>
      <c r="G13" s="4"/>
      <c r="H13" s="4"/>
      <c r="I13" s="4"/>
      <c r="J13" s="4"/>
      <c r="K13" s="4"/>
      <c r="L13" s="11"/>
    </row>
    <row r="14" spans="1:12" x14ac:dyDescent="0.35">
      <c r="A14" s="24"/>
      <c r="B14" s="10"/>
      <c r="C14" s="4"/>
      <c r="D14" s="4"/>
      <c r="E14" s="4"/>
      <c r="F14" s="4"/>
      <c r="G14" s="4"/>
      <c r="H14" s="4"/>
      <c r="I14" s="4"/>
      <c r="J14" s="4"/>
      <c r="K14" s="4"/>
      <c r="L14" s="11"/>
    </row>
    <row r="15" spans="1:12" x14ac:dyDescent="0.35">
      <c r="A15" s="24"/>
      <c r="B15" s="10"/>
      <c r="C15" s="4"/>
      <c r="D15" s="4"/>
      <c r="E15" s="4"/>
      <c r="F15" s="4"/>
      <c r="G15" s="4"/>
      <c r="H15" s="4"/>
      <c r="I15" s="4"/>
      <c r="J15" s="4"/>
      <c r="K15" s="4"/>
      <c r="L15" s="11"/>
    </row>
    <row r="16" spans="1:12" x14ac:dyDescent="0.35">
      <c r="A16" s="24"/>
      <c r="B16" s="10"/>
      <c r="C16" s="4"/>
      <c r="D16" s="4"/>
      <c r="E16" s="4"/>
      <c r="F16" s="4"/>
      <c r="G16" s="4"/>
      <c r="H16" s="4"/>
      <c r="I16" s="4"/>
      <c r="J16" s="4"/>
      <c r="K16" s="4"/>
      <c r="L16" s="11"/>
    </row>
    <row r="17" spans="1:12" x14ac:dyDescent="0.35">
      <c r="A17" s="24"/>
      <c r="B17" s="10"/>
      <c r="C17" s="4"/>
      <c r="D17" s="4"/>
      <c r="E17" s="4"/>
      <c r="F17" s="4"/>
      <c r="G17" s="4"/>
      <c r="H17" s="4"/>
      <c r="I17" s="4"/>
      <c r="J17" s="4"/>
      <c r="K17" s="4"/>
      <c r="L17" s="11"/>
    </row>
    <row r="18" spans="1:12" x14ac:dyDescent="0.35">
      <c r="A18" s="24"/>
      <c r="B18" s="10"/>
      <c r="C18" s="4"/>
      <c r="D18" s="4"/>
      <c r="E18" s="4"/>
      <c r="F18" s="4"/>
      <c r="G18" s="4"/>
      <c r="H18" s="4"/>
      <c r="I18" s="4"/>
      <c r="J18" s="4"/>
      <c r="K18" s="4"/>
      <c r="L18" s="11"/>
    </row>
    <row r="19" spans="1:12" x14ac:dyDescent="0.35">
      <c r="A19" s="24"/>
      <c r="B19" s="10"/>
      <c r="C19" s="4"/>
      <c r="D19" s="4"/>
      <c r="E19" s="4"/>
      <c r="F19" s="4"/>
      <c r="G19" s="4"/>
      <c r="H19" s="4"/>
      <c r="I19" s="4"/>
      <c r="J19" s="4"/>
      <c r="K19" s="4"/>
      <c r="L19" s="11"/>
    </row>
    <row r="20" spans="1:12" x14ac:dyDescent="0.35">
      <c r="A20" s="24"/>
      <c r="B20" s="10"/>
      <c r="C20" s="4"/>
      <c r="D20" s="4"/>
      <c r="E20" s="4"/>
      <c r="F20" s="4"/>
      <c r="G20" s="4"/>
      <c r="H20" s="4"/>
      <c r="I20" s="4"/>
      <c r="J20" s="4"/>
      <c r="K20" s="4"/>
      <c r="L20" s="11"/>
    </row>
    <row r="21" spans="1:12" x14ac:dyDescent="0.35">
      <c r="A21" s="24"/>
      <c r="B21" s="10"/>
      <c r="C21" s="4"/>
      <c r="D21" s="4"/>
      <c r="E21" s="4"/>
      <c r="F21" s="4"/>
      <c r="G21" s="4"/>
      <c r="H21" s="4"/>
      <c r="I21" s="4"/>
      <c r="J21" s="4"/>
      <c r="K21" s="4"/>
      <c r="L21" s="11"/>
    </row>
    <row r="22" spans="1:12" x14ac:dyDescent="0.35">
      <c r="A22" s="24"/>
      <c r="B22" s="10"/>
      <c r="C22" s="4"/>
      <c r="D22" s="4"/>
      <c r="E22" s="4"/>
      <c r="F22" s="4"/>
      <c r="G22" s="4"/>
      <c r="H22" s="4"/>
      <c r="I22" s="4"/>
      <c r="J22" s="4"/>
      <c r="K22" s="4"/>
      <c r="L22" s="11"/>
    </row>
    <row r="23" spans="1:12" x14ac:dyDescent="0.35">
      <c r="A23" s="24"/>
      <c r="B23" s="10"/>
      <c r="C23" s="4"/>
      <c r="D23" s="4"/>
      <c r="E23" s="4"/>
      <c r="F23" s="4"/>
      <c r="G23" s="4"/>
      <c r="H23" s="4"/>
      <c r="I23" s="4"/>
      <c r="J23" s="4"/>
      <c r="K23" s="4"/>
      <c r="L23" s="11"/>
    </row>
    <row r="24" spans="1:12" x14ac:dyDescent="0.35">
      <c r="A24" s="24"/>
      <c r="B24" s="10"/>
      <c r="C24" s="4"/>
      <c r="D24" s="4"/>
      <c r="E24" s="4"/>
      <c r="F24" s="4"/>
      <c r="G24" s="4"/>
      <c r="H24" s="4"/>
      <c r="I24" s="4"/>
      <c r="J24" s="4"/>
      <c r="K24" s="4"/>
      <c r="L24" s="11"/>
    </row>
    <row r="25" spans="1:12" x14ac:dyDescent="0.35">
      <c r="A25" s="24"/>
      <c r="B25" s="10"/>
      <c r="C25" s="4"/>
      <c r="D25" s="4"/>
      <c r="E25" s="4"/>
      <c r="F25" s="4"/>
      <c r="G25" s="4"/>
      <c r="H25" s="4"/>
      <c r="I25" s="4"/>
      <c r="J25" s="4"/>
      <c r="K25" s="4"/>
      <c r="L25" s="11"/>
    </row>
    <row r="26" spans="1:12" x14ac:dyDescent="0.35">
      <c r="A26" s="24"/>
      <c r="B26" s="12"/>
      <c r="C26" s="13"/>
      <c r="D26" s="13"/>
      <c r="E26" s="13"/>
      <c r="F26" s="13"/>
      <c r="G26" s="13"/>
      <c r="H26" s="13"/>
      <c r="I26" s="13"/>
      <c r="J26" s="13"/>
      <c r="K26" s="13"/>
      <c r="L26" s="14"/>
    </row>
    <row r="27" spans="1:12" x14ac:dyDescent="0.35">
      <c r="A27" s="24"/>
      <c r="B27" s="7"/>
      <c r="C27" s="7"/>
      <c r="D27" s="7"/>
      <c r="E27" s="7"/>
      <c r="F27" s="7"/>
      <c r="G27" s="7"/>
      <c r="H27" s="7"/>
      <c r="I27" s="7"/>
      <c r="J27" s="7"/>
      <c r="K27" s="7"/>
      <c r="L27" s="7"/>
    </row>
    <row r="28" spans="1:12" x14ac:dyDescent="0.35">
      <c r="A28" s="24"/>
      <c r="B28" s="19" t="s">
        <v>321</v>
      </c>
      <c r="C28" s="21"/>
      <c r="D28" s="21"/>
      <c r="E28" s="21"/>
      <c r="F28" s="21"/>
      <c r="G28" s="21"/>
      <c r="H28" s="21"/>
      <c r="I28" s="7"/>
      <c r="J28" s="7"/>
      <c r="K28" s="7"/>
      <c r="L28" s="7"/>
    </row>
    <row r="29" spans="1:12" x14ac:dyDescent="0.35">
      <c r="A29" s="24"/>
      <c r="B29" s="20" t="s">
        <v>322</v>
      </c>
      <c r="C29" s="22" t="s">
        <v>323</v>
      </c>
      <c r="D29" s="23"/>
      <c r="E29" s="23"/>
      <c r="F29" s="23"/>
      <c r="G29" s="23"/>
      <c r="H29" s="23"/>
      <c r="I29" s="7"/>
      <c r="J29" s="7"/>
      <c r="K29" s="7"/>
      <c r="L29" s="7"/>
    </row>
    <row r="30" spans="1:12" x14ac:dyDescent="0.35">
      <c r="A30" s="24"/>
      <c r="B30" s="20" t="s">
        <v>38</v>
      </c>
      <c r="C30" s="22" t="s">
        <v>324</v>
      </c>
      <c r="D30" s="23"/>
      <c r="E30" s="23"/>
      <c r="F30" s="23"/>
      <c r="G30" s="23"/>
      <c r="H30" s="23"/>
      <c r="I30" s="7"/>
      <c r="J30" s="7"/>
      <c r="K30" s="7"/>
      <c r="L30" s="7"/>
    </row>
    <row r="31" spans="1:12" x14ac:dyDescent="0.35">
      <c r="A31" s="24"/>
      <c r="B31" s="20" t="s">
        <v>192</v>
      </c>
      <c r="C31" s="22" t="s">
        <v>325</v>
      </c>
      <c r="D31" s="23"/>
      <c r="E31" s="23"/>
      <c r="F31" s="23"/>
      <c r="G31" s="23"/>
      <c r="H31" s="23"/>
      <c r="I31" s="7"/>
      <c r="J31" s="7"/>
      <c r="K31" s="7"/>
      <c r="L31" s="7"/>
    </row>
    <row r="32" spans="1:12" x14ac:dyDescent="0.35">
      <c r="A32" s="24"/>
      <c r="B32" s="20" t="s">
        <v>326</v>
      </c>
      <c r="C32" s="22" t="s">
        <v>327</v>
      </c>
      <c r="D32" s="23"/>
      <c r="E32" s="23"/>
      <c r="F32" s="23"/>
      <c r="G32" s="23"/>
      <c r="H32" s="23"/>
      <c r="I32" s="7"/>
      <c r="J32" s="7"/>
      <c r="K32" s="7"/>
      <c r="L32" s="7"/>
    </row>
    <row r="33" spans="1:12" x14ac:dyDescent="0.35">
      <c r="A33" s="7"/>
      <c r="B33" s="20" t="s">
        <v>328</v>
      </c>
      <c r="C33" s="22" t="s">
        <v>329</v>
      </c>
      <c r="D33" s="23"/>
      <c r="E33" s="23"/>
      <c r="F33" s="23"/>
      <c r="G33" s="23"/>
      <c r="H33" s="23"/>
      <c r="I33" s="7"/>
      <c r="J33" s="7"/>
      <c r="K33" s="7"/>
      <c r="L33" s="7"/>
    </row>
  </sheetData>
  <mergeCells count="10">
    <mergeCell ref="C29:H29"/>
    <mergeCell ref="C30:H30"/>
    <mergeCell ref="C31:H31"/>
    <mergeCell ref="C32:H32"/>
    <mergeCell ref="C33:H33"/>
    <mergeCell ref="A2:H2"/>
    <mergeCell ref="A1:H1"/>
    <mergeCell ref="A9:L9"/>
    <mergeCell ref="B10:L26"/>
    <mergeCell ref="A10:A32"/>
  </mergeCells>
  <hyperlinks>
    <hyperlink ref="F5" r:id="rId1" xr:uid="{CD6B8E3F-9497-4752-8ECB-AC4F4F2E89E0}"/>
    <hyperlink ref="F6" r:id="rId2" xr:uid="{0E0137D9-F7DF-4A90-BC88-CC09EBF94696}"/>
  </hyperlinks>
  <pageMargins left="0.75" right="0.75" top="1" bottom="1" header="0.5" footer="0.5"/>
  <pageSetup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1"/>
  <sheetViews>
    <sheetView workbookViewId="0">
      <selection activeCell="A2" sqref="A2:H2"/>
    </sheetView>
  </sheetViews>
  <sheetFormatPr defaultRowHeight="14.5" x14ac:dyDescent="0.35"/>
  <cols>
    <col min="2" max="2" width="24.7265625" customWidth="1"/>
    <col min="3" max="3" width="33.36328125" customWidth="1"/>
    <col min="4" max="4" width="43.36328125" customWidth="1"/>
  </cols>
  <sheetData>
    <row r="1" spans="1:8" ht="28" customHeight="1" x14ac:dyDescent="0.35">
      <c r="A1" s="28" t="s">
        <v>331</v>
      </c>
      <c r="B1" s="4"/>
      <c r="C1" s="4"/>
      <c r="D1" s="4"/>
      <c r="E1" s="4"/>
      <c r="F1" s="4"/>
      <c r="G1" s="4"/>
      <c r="H1" s="4"/>
    </row>
    <row r="2" spans="1:8" ht="34" customHeight="1" x14ac:dyDescent="0.35">
      <c r="A2" s="34" t="s">
        <v>1</v>
      </c>
      <c r="B2" s="35"/>
      <c r="C2" s="35"/>
      <c r="D2" s="35"/>
      <c r="E2" s="35"/>
      <c r="F2" s="35"/>
      <c r="G2" s="35"/>
      <c r="H2" s="35"/>
    </row>
    <row r="4" spans="1:8" ht="26" x14ac:dyDescent="0.35">
      <c r="A4" s="29" t="s">
        <v>2</v>
      </c>
      <c r="B4" s="29" t="s">
        <v>3</v>
      </c>
      <c r="C4" s="29" t="s">
        <v>4</v>
      </c>
      <c r="D4" s="29" t="s">
        <v>5</v>
      </c>
    </row>
    <row r="5" spans="1:8" ht="58" x14ac:dyDescent="0.35">
      <c r="A5" s="33" t="s">
        <v>6</v>
      </c>
      <c r="B5" s="31" t="s">
        <v>7</v>
      </c>
      <c r="C5" s="31" t="s">
        <v>8</v>
      </c>
      <c r="D5" s="31" t="s">
        <v>9</v>
      </c>
    </row>
    <row r="6" spans="1:8" ht="43.5" x14ac:dyDescent="0.35">
      <c r="A6" s="33" t="s">
        <v>10</v>
      </c>
      <c r="B6" s="31" t="s">
        <v>11</v>
      </c>
      <c r="C6" s="31" t="s">
        <v>12</v>
      </c>
      <c r="D6" s="31" t="s">
        <v>10</v>
      </c>
    </row>
    <row r="7" spans="1:8" ht="43.5" x14ac:dyDescent="0.35">
      <c r="A7" s="33" t="s">
        <v>13</v>
      </c>
      <c r="B7" s="31" t="s">
        <v>14</v>
      </c>
      <c r="C7" s="31" t="s">
        <v>15</v>
      </c>
      <c r="D7" s="31" t="s">
        <v>16</v>
      </c>
    </row>
    <row r="10" spans="1:8" x14ac:dyDescent="0.35">
      <c r="A10" t="s">
        <v>17</v>
      </c>
    </row>
    <row r="11" spans="1:8" x14ac:dyDescent="0.35">
      <c r="A11" t="s">
        <v>18</v>
      </c>
    </row>
  </sheetData>
  <mergeCells count="2">
    <mergeCell ref="A2:H2"/>
    <mergeCell ref="A1:H1"/>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5" sqref="C5"/>
    </sheetView>
  </sheetViews>
  <sheetFormatPr defaultRowHeight="14.5" x14ac:dyDescent="0.35"/>
  <cols>
    <col min="1" max="1" width="28" customWidth="1"/>
    <col min="2" max="2" width="36" customWidth="1"/>
  </cols>
  <sheetData>
    <row r="1" spans="1:6" ht="40.5" customHeight="1" x14ac:dyDescent="0.35">
      <c r="A1" s="5" t="s">
        <v>19</v>
      </c>
      <c r="B1" s="4"/>
      <c r="C1" s="4"/>
      <c r="D1" s="4"/>
      <c r="E1" s="4"/>
      <c r="F1" s="4"/>
    </row>
    <row r="2" spans="1:6" ht="34" customHeight="1" x14ac:dyDescent="0.35">
      <c r="A2" s="34" t="s">
        <v>20</v>
      </c>
      <c r="B2" s="35"/>
      <c r="C2" s="35"/>
      <c r="D2" s="35"/>
      <c r="E2" s="35"/>
      <c r="F2" s="35"/>
    </row>
    <row r="4" spans="1:6" x14ac:dyDescent="0.35">
      <c r="A4" s="36" t="s">
        <v>21</v>
      </c>
      <c r="B4" s="37"/>
    </row>
    <row r="5" spans="1:6" x14ac:dyDescent="0.35">
      <c r="A5" s="36" t="s">
        <v>22</v>
      </c>
      <c r="B5" s="37"/>
    </row>
    <row r="6" spans="1:6" x14ac:dyDescent="0.35">
      <c r="A6" s="36" t="s">
        <v>23</v>
      </c>
      <c r="B6" s="37"/>
    </row>
    <row r="7" spans="1:6" x14ac:dyDescent="0.35">
      <c r="A7" s="36" t="s">
        <v>24</v>
      </c>
      <c r="B7" s="37"/>
    </row>
    <row r="8" spans="1:6" x14ac:dyDescent="0.35">
      <c r="A8" s="36" t="s">
        <v>25</v>
      </c>
      <c r="B8" s="37"/>
    </row>
    <row r="9" spans="1:6" x14ac:dyDescent="0.35">
      <c r="A9" s="36" t="s">
        <v>26</v>
      </c>
      <c r="B9" s="37"/>
    </row>
    <row r="10" spans="1:6" x14ac:dyDescent="0.35">
      <c r="A10" s="36" t="s">
        <v>27</v>
      </c>
      <c r="B10" s="37"/>
    </row>
    <row r="11" spans="1:6" x14ac:dyDescent="0.35">
      <c r="A11" s="36" t="s">
        <v>28</v>
      </c>
      <c r="B11" s="37"/>
    </row>
    <row r="12" spans="1:6" x14ac:dyDescent="0.35">
      <c r="A12" s="36" t="s">
        <v>29</v>
      </c>
      <c r="B12" s="37"/>
    </row>
    <row r="13" spans="1:6" x14ac:dyDescent="0.35">
      <c r="A13" s="36" t="s">
        <v>30</v>
      </c>
      <c r="B13" s="37"/>
    </row>
    <row r="14" spans="1:6" x14ac:dyDescent="0.35">
      <c r="A14" s="36" t="s">
        <v>31</v>
      </c>
      <c r="B14" s="37"/>
    </row>
    <row r="15" spans="1:6" x14ac:dyDescent="0.35">
      <c r="A15" s="36" t="s">
        <v>32</v>
      </c>
      <c r="B15" s="37"/>
    </row>
    <row r="16" spans="1:6" x14ac:dyDescent="0.35">
      <c r="A16" s="36" t="s">
        <v>33</v>
      </c>
      <c r="B16" s="37"/>
    </row>
    <row r="17" spans="1:2" x14ac:dyDescent="0.35">
      <c r="A17" s="36" t="s">
        <v>34</v>
      </c>
      <c r="B17" s="37"/>
    </row>
    <row r="18" spans="1:2" x14ac:dyDescent="0.35">
      <c r="A18" s="36" t="s">
        <v>35</v>
      </c>
      <c r="B18" s="37"/>
    </row>
    <row r="19" spans="1:2" x14ac:dyDescent="0.35">
      <c r="A19" s="36" t="s">
        <v>36</v>
      </c>
      <c r="B19" s="37"/>
    </row>
    <row r="20" spans="1:2" x14ac:dyDescent="0.35">
      <c r="A20" s="36" t="s">
        <v>37</v>
      </c>
      <c r="B20" s="37"/>
    </row>
    <row r="21" spans="1:2" x14ac:dyDescent="0.35">
      <c r="A21" s="36" t="s">
        <v>38</v>
      </c>
      <c r="B21" s="37"/>
    </row>
    <row r="22" spans="1:2" x14ac:dyDescent="0.35">
      <c r="A22" s="36" t="s">
        <v>39</v>
      </c>
      <c r="B22" s="37"/>
    </row>
  </sheetData>
  <mergeCells count="2">
    <mergeCell ref="A2:F2"/>
    <mergeCell ref="A1:F1"/>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200-000000000000}">
          <x14:formula1>
            <xm:f>Lists!$A$2:$A$4</xm:f>
          </x14:formula1>
          <xm:sqref>B8</xm:sqref>
        </x14:dataValidation>
        <x14:dataValidation type="list" allowBlank="1" xr:uid="{00000000-0002-0000-0200-000001000000}">
          <x14:formula1>
            <xm:f>Lists!$C$2:$C$5</xm:f>
          </x14:formula1>
          <xm:sqref>B12</xm:sqref>
        </x14:dataValidation>
        <x14:dataValidation type="list" allowBlank="1" xr:uid="{00000000-0002-0000-0200-000002000000}">
          <x14:formula1>
            <xm:f>Lists!$Q$2:$Q$6</xm:f>
          </x14:formula1>
          <xm:sqref>B14</xm:sqref>
        </x14:dataValidation>
        <x14:dataValidation type="list" allowBlank="1" xr:uid="{00000000-0002-0000-0200-000003000000}">
          <x14:formula1>
            <xm:f>Lists!$O$2:$O$4</xm:f>
          </x14:formula1>
          <xm:sqref>B16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30"/>
  <sheetViews>
    <sheetView workbookViewId="0">
      <selection activeCell="C9" sqref="C9"/>
    </sheetView>
  </sheetViews>
  <sheetFormatPr defaultRowHeight="14.5" x14ac:dyDescent="0.35"/>
  <cols>
    <col min="1" max="1" width="14" customWidth="1"/>
    <col min="2" max="2" width="22" customWidth="1"/>
    <col min="3" max="3" width="24" customWidth="1"/>
    <col min="4" max="4" width="18" customWidth="1"/>
    <col min="5" max="5" width="14" customWidth="1"/>
    <col min="6" max="6" width="16" customWidth="1"/>
    <col min="7" max="7" width="18" customWidth="1"/>
    <col min="8" max="8" width="14" customWidth="1"/>
    <col min="9" max="9" width="22" customWidth="1"/>
    <col min="10" max="11" width="16" customWidth="1"/>
    <col min="12" max="12" width="18" customWidth="1"/>
  </cols>
  <sheetData>
    <row r="1" spans="1:12" ht="48.5" customHeight="1" x14ac:dyDescent="0.35">
      <c r="A1" s="5" t="s">
        <v>40</v>
      </c>
      <c r="B1" s="4"/>
      <c r="C1" s="4"/>
      <c r="D1" s="4"/>
      <c r="E1" s="4"/>
      <c r="F1" s="4"/>
      <c r="G1" s="4"/>
      <c r="H1" s="4"/>
      <c r="I1" s="4"/>
      <c r="J1" s="4"/>
      <c r="K1" s="4"/>
      <c r="L1" s="4"/>
    </row>
    <row r="2" spans="1:12" ht="34" customHeight="1" x14ac:dyDescent="0.35">
      <c r="A2" s="34" t="s">
        <v>41</v>
      </c>
      <c r="B2" s="35"/>
      <c r="C2" s="35"/>
      <c r="D2" s="35"/>
      <c r="E2" s="35"/>
      <c r="F2" s="35"/>
      <c r="G2" s="35"/>
      <c r="H2" s="35"/>
      <c r="I2" s="35"/>
      <c r="J2" s="35"/>
      <c r="K2" s="35"/>
      <c r="L2" s="35"/>
    </row>
    <row r="4" spans="1:12" ht="26" x14ac:dyDescent="0.35">
      <c r="A4" s="1" t="s">
        <v>42</v>
      </c>
      <c r="B4" s="1" t="s">
        <v>43</v>
      </c>
      <c r="C4" s="1" t="s">
        <v>44</v>
      </c>
      <c r="D4" s="1" t="s">
        <v>45</v>
      </c>
      <c r="E4" s="1" t="s">
        <v>46</v>
      </c>
      <c r="F4" s="1" t="s">
        <v>47</v>
      </c>
      <c r="G4" s="1" t="s">
        <v>48</v>
      </c>
      <c r="H4" s="1" t="s">
        <v>49</v>
      </c>
      <c r="I4" s="1" t="s">
        <v>50</v>
      </c>
      <c r="J4" s="1" t="s">
        <v>51</v>
      </c>
      <c r="K4" s="1" t="s">
        <v>52</v>
      </c>
      <c r="L4" s="1" t="s">
        <v>53</v>
      </c>
    </row>
    <row r="5" spans="1:12" x14ac:dyDescent="0.35">
      <c r="A5" s="2"/>
      <c r="B5" s="2"/>
      <c r="C5" s="2"/>
      <c r="D5" s="2"/>
      <c r="E5" s="2"/>
      <c r="F5" s="2"/>
      <c r="G5" s="2"/>
      <c r="H5" s="2"/>
      <c r="I5" s="2"/>
      <c r="J5" s="2"/>
      <c r="K5" s="2"/>
      <c r="L5" s="2"/>
    </row>
    <row r="6" spans="1:12" x14ac:dyDescent="0.35">
      <c r="A6" s="2"/>
      <c r="B6" s="2"/>
      <c r="C6" s="2"/>
      <c r="D6" s="2"/>
      <c r="E6" s="2"/>
      <c r="F6" s="2"/>
      <c r="G6" s="2"/>
      <c r="H6" s="2"/>
      <c r="I6" s="2"/>
      <c r="J6" s="2"/>
      <c r="K6" s="2"/>
      <c r="L6" s="2"/>
    </row>
    <row r="7" spans="1:12" x14ac:dyDescent="0.35">
      <c r="A7" s="2"/>
      <c r="B7" s="2"/>
      <c r="C7" s="2"/>
      <c r="D7" s="2"/>
      <c r="E7" s="2"/>
      <c r="F7" s="2"/>
      <c r="G7" s="2"/>
      <c r="H7" s="2"/>
      <c r="I7" s="2"/>
      <c r="J7" s="2"/>
      <c r="K7" s="2"/>
      <c r="L7" s="2"/>
    </row>
    <row r="8" spans="1:12" x14ac:dyDescent="0.35">
      <c r="A8" s="2"/>
      <c r="B8" s="2"/>
      <c r="C8" s="2"/>
      <c r="D8" s="2"/>
      <c r="E8" s="2"/>
      <c r="F8" s="2"/>
      <c r="G8" s="2"/>
      <c r="H8" s="2"/>
      <c r="I8" s="2"/>
      <c r="J8" s="2"/>
      <c r="K8" s="2"/>
      <c r="L8" s="2"/>
    </row>
    <row r="9" spans="1:12" x14ac:dyDescent="0.35">
      <c r="A9" s="2"/>
      <c r="B9" s="2"/>
      <c r="C9" s="2"/>
      <c r="D9" s="2"/>
      <c r="E9" s="2"/>
      <c r="F9" s="2"/>
      <c r="G9" s="2"/>
      <c r="H9" s="2"/>
      <c r="I9" s="2"/>
      <c r="J9" s="2"/>
      <c r="K9" s="2"/>
      <c r="L9" s="2"/>
    </row>
    <row r="10" spans="1:12" x14ac:dyDescent="0.35">
      <c r="A10" s="2"/>
      <c r="B10" s="2"/>
      <c r="C10" s="2"/>
      <c r="D10" s="2"/>
      <c r="E10" s="2"/>
      <c r="F10" s="2"/>
      <c r="G10" s="2"/>
      <c r="H10" s="2"/>
      <c r="I10" s="2"/>
      <c r="J10" s="2"/>
      <c r="K10" s="2"/>
      <c r="L10" s="2"/>
    </row>
    <row r="11" spans="1:12" x14ac:dyDescent="0.35">
      <c r="A11" s="2"/>
      <c r="B11" s="2"/>
      <c r="C11" s="2"/>
      <c r="D11" s="2"/>
      <c r="E11" s="2"/>
      <c r="F11" s="2"/>
      <c r="G11" s="2"/>
      <c r="H11" s="2"/>
      <c r="I11" s="2"/>
      <c r="J11" s="2"/>
      <c r="K11" s="2"/>
      <c r="L11" s="2"/>
    </row>
    <row r="12" spans="1:12" x14ac:dyDescent="0.35">
      <c r="A12" s="2"/>
      <c r="B12" s="2"/>
      <c r="C12" s="2"/>
      <c r="D12" s="2"/>
      <c r="E12" s="2"/>
      <c r="F12" s="2"/>
      <c r="G12" s="2"/>
      <c r="H12" s="2"/>
      <c r="I12" s="2"/>
      <c r="J12" s="2"/>
      <c r="K12" s="2"/>
      <c r="L12" s="2"/>
    </row>
    <row r="13" spans="1:12" x14ac:dyDescent="0.35">
      <c r="A13" s="2"/>
      <c r="B13" s="2"/>
      <c r="C13" s="2"/>
      <c r="D13" s="2"/>
      <c r="E13" s="2"/>
      <c r="F13" s="2"/>
      <c r="G13" s="2"/>
      <c r="H13" s="2"/>
      <c r="I13" s="2"/>
      <c r="J13" s="2"/>
      <c r="K13" s="2"/>
      <c r="L13" s="2"/>
    </row>
    <row r="14" spans="1:12" x14ac:dyDescent="0.35">
      <c r="A14" s="2"/>
      <c r="B14" s="2"/>
      <c r="C14" s="2"/>
      <c r="D14" s="2"/>
      <c r="E14" s="2"/>
      <c r="F14" s="2"/>
      <c r="G14" s="2"/>
      <c r="H14" s="2"/>
      <c r="I14" s="2"/>
      <c r="J14" s="2"/>
      <c r="K14" s="2"/>
      <c r="L14" s="2"/>
    </row>
    <row r="15" spans="1:12" x14ac:dyDescent="0.35">
      <c r="A15" s="2"/>
      <c r="B15" s="2"/>
      <c r="C15" s="2"/>
      <c r="D15" s="2"/>
      <c r="E15" s="2"/>
      <c r="F15" s="2"/>
      <c r="G15" s="2"/>
      <c r="H15" s="2"/>
      <c r="I15" s="2"/>
      <c r="J15" s="2"/>
      <c r="K15" s="2"/>
      <c r="L15" s="2"/>
    </row>
    <row r="16" spans="1:12" x14ac:dyDescent="0.35">
      <c r="A16" s="2"/>
      <c r="B16" s="2"/>
      <c r="C16" s="2"/>
      <c r="D16" s="2"/>
      <c r="E16" s="2"/>
      <c r="F16" s="2"/>
      <c r="G16" s="2"/>
      <c r="H16" s="2"/>
      <c r="I16" s="2"/>
      <c r="J16" s="2"/>
      <c r="K16" s="2"/>
      <c r="L16" s="2"/>
    </row>
    <row r="17" spans="1:12" x14ac:dyDescent="0.35">
      <c r="A17" s="2"/>
      <c r="B17" s="2"/>
      <c r="C17" s="2"/>
      <c r="D17" s="2"/>
      <c r="E17" s="2"/>
      <c r="F17" s="2"/>
      <c r="G17" s="2"/>
      <c r="H17" s="2"/>
      <c r="I17" s="2"/>
      <c r="J17" s="2"/>
      <c r="K17" s="2"/>
      <c r="L17" s="2"/>
    </row>
    <row r="18" spans="1:12" x14ac:dyDescent="0.35">
      <c r="A18" s="2"/>
      <c r="B18" s="2"/>
      <c r="C18" s="2"/>
      <c r="D18" s="2"/>
      <c r="E18" s="2"/>
      <c r="F18" s="2"/>
      <c r="G18" s="2"/>
      <c r="H18" s="2"/>
      <c r="I18" s="2"/>
      <c r="J18" s="2"/>
      <c r="K18" s="2"/>
      <c r="L18" s="2"/>
    </row>
    <row r="19" spans="1:12" x14ac:dyDescent="0.35">
      <c r="A19" s="2"/>
      <c r="B19" s="2"/>
      <c r="C19" s="2"/>
      <c r="D19" s="2"/>
      <c r="E19" s="2"/>
      <c r="F19" s="2"/>
      <c r="G19" s="2"/>
      <c r="H19" s="2"/>
      <c r="I19" s="2"/>
      <c r="J19" s="2"/>
      <c r="K19" s="2"/>
      <c r="L19" s="2"/>
    </row>
    <row r="20" spans="1:12" x14ac:dyDescent="0.35">
      <c r="A20" s="2"/>
      <c r="B20" s="2"/>
      <c r="C20" s="2"/>
      <c r="D20" s="2"/>
      <c r="E20" s="2"/>
      <c r="F20" s="2"/>
      <c r="G20" s="2"/>
      <c r="H20" s="2"/>
      <c r="I20" s="2"/>
      <c r="J20" s="2"/>
      <c r="K20" s="2"/>
      <c r="L20" s="2"/>
    </row>
    <row r="21" spans="1:12" x14ac:dyDescent="0.35">
      <c r="A21" s="2"/>
      <c r="B21" s="2"/>
      <c r="C21" s="2"/>
      <c r="D21" s="2"/>
      <c r="E21" s="2"/>
      <c r="F21" s="2"/>
      <c r="G21" s="2"/>
      <c r="H21" s="2"/>
      <c r="I21" s="2"/>
      <c r="J21" s="2"/>
      <c r="K21" s="2"/>
      <c r="L21" s="2"/>
    </row>
    <row r="22" spans="1:12" x14ac:dyDescent="0.35">
      <c r="A22" s="2"/>
      <c r="B22" s="2"/>
      <c r="C22" s="2"/>
      <c r="D22" s="2"/>
      <c r="E22" s="2"/>
      <c r="F22" s="2"/>
      <c r="G22" s="2"/>
      <c r="H22" s="2"/>
      <c r="I22" s="2"/>
      <c r="J22" s="2"/>
      <c r="K22" s="2"/>
      <c r="L22" s="2"/>
    </row>
    <row r="23" spans="1:12" x14ac:dyDescent="0.35">
      <c r="A23" s="2"/>
      <c r="B23" s="2"/>
      <c r="C23" s="2"/>
      <c r="D23" s="2"/>
      <c r="E23" s="2"/>
      <c r="F23" s="2"/>
      <c r="G23" s="2"/>
      <c r="H23" s="2"/>
      <c r="I23" s="2"/>
      <c r="J23" s="2"/>
      <c r="K23" s="2"/>
      <c r="L23" s="2"/>
    </row>
    <row r="24" spans="1:12" x14ac:dyDescent="0.35">
      <c r="A24" s="2"/>
      <c r="B24" s="2"/>
      <c r="C24" s="2"/>
      <c r="D24" s="2"/>
      <c r="E24" s="2"/>
      <c r="F24" s="2"/>
      <c r="G24" s="2"/>
      <c r="H24" s="2"/>
      <c r="I24" s="2"/>
      <c r="J24" s="2"/>
      <c r="K24" s="2"/>
      <c r="L24" s="2"/>
    </row>
    <row r="25" spans="1:12" x14ac:dyDescent="0.35">
      <c r="A25" s="2"/>
      <c r="B25" s="2"/>
      <c r="C25" s="2"/>
      <c r="D25" s="2"/>
      <c r="E25" s="2"/>
      <c r="F25" s="2"/>
      <c r="G25" s="2"/>
      <c r="H25" s="2"/>
      <c r="I25" s="2"/>
      <c r="J25" s="2"/>
      <c r="K25" s="2"/>
      <c r="L25" s="2"/>
    </row>
    <row r="26" spans="1:12" x14ac:dyDescent="0.35">
      <c r="A26" s="2"/>
      <c r="B26" s="2"/>
      <c r="C26" s="2"/>
      <c r="D26" s="2"/>
      <c r="E26" s="2"/>
      <c r="F26" s="2"/>
      <c r="G26" s="2"/>
      <c r="H26" s="2"/>
      <c r="I26" s="2"/>
      <c r="J26" s="2"/>
      <c r="K26" s="2"/>
      <c r="L26" s="2"/>
    </row>
    <row r="27" spans="1:12" x14ac:dyDescent="0.35">
      <c r="A27" s="2"/>
      <c r="B27" s="2"/>
      <c r="C27" s="2"/>
      <c r="D27" s="2"/>
      <c r="E27" s="2"/>
      <c r="F27" s="2"/>
      <c r="G27" s="2"/>
      <c r="H27" s="2"/>
      <c r="I27" s="2"/>
      <c r="J27" s="2"/>
      <c r="K27" s="2"/>
      <c r="L27" s="2"/>
    </row>
    <row r="28" spans="1:12" x14ac:dyDescent="0.35">
      <c r="A28" s="2"/>
      <c r="B28" s="2"/>
      <c r="C28" s="2"/>
      <c r="D28" s="2"/>
      <c r="E28" s="2"/>
      <c r="F28" s="2"/>
      <c r="G28" s="2"/>
      <c r="H28" s="2"/>
      <c r="I28" s="2"/>
      <c r="J28" s="2"/>
      <c r="K28" s="2"/>
      <c r="L28" s="2"/>
    </row>
    <row r="29" spans="1:12" x14ac:dyDescent="0.35">
      <c r="A29" s="2"/>
      <c r="B29" s="2"/>
      <c r="C29" s="2"/>
      <c r="D29" s="2"/>
      <c r="E29" s="2"/>
      <c r="F29" s="2"/>
      <c r="G29" s="2"/>
      <c r="H29" s="2"/>
      <c r="I29" s="2"/>
      <c r="J29" s="2"/>
      <c r="K29" s="2"/>
      <c r="L29" s="2"/>
    </row>
    <row r="30" spans="1:12" x14ac:dyDescent="0.35">
      <c r="A30" s="2"/>
      <c r="B30" s="2"/>
      <c r="C30" s="2"/>
      <c r="D30" s="2"/>
      <c r="E30" s="2"/>
      <c r="F30" s="2"/>
      <c r="G30" s="2"/>
      <c r="H30" s="2"/>
      <c r="I30" s="2"/>
      <c r="J30" s="2"/>
      <c r="K30" s="2"/>
      <c r="L30" s="2"/>
    </row>
  </sheetData>
  <mergeCells count="2">
    <mergeCell ref="A2:L2"/>
    <mergeCell ref="A1:L1"/>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1">
        <x14:dataValidation type="list" allowBlank="1" xr:uid="{00000000-0002-0000-0300-000000000000}">
          <x14:formula1>
            <xm:f>Lists!$O$2:$O$4</xm:f>
          </x14:formula1>
          <xm:sqref>L5:L30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3E30-F048-4887-8AF5-6AE74A79D392}">
  <dimension ref="A1:G12"/>
  <sheetViews>
    <sheetView workbookViewId="0">
      <selection activeCell="B16" sqref="B16"/>
    </sheetView>
  </sheetViews>
  <sheetFormatPr defaultRowHeight="14.5" x14ac:dyDescent="0.35"/>
  <cols>
    <col min="1" max="1" width="24" customWidth="1"/>
    <col min="2" max="2" width="34" customWidth="1"/>
    <col min="3" max="3" width="22" customWidth="1"/>
    <col min="4" max="4" width="34" customWidth="1"/>
  </cols>
  <sheetData>
    <row r="1" spans="1:7" ht="29.5" customHeight="1" x14ac:dyDescent="0.35">
      <c r="A1" s="5" t="s">
        <v>311</v>
      </c>
      <c r="B1" s="4"/>
      <c r="C1" s="4"/>
      <c r="D1" s="4"/>
      <c r="E1" s="4"/>
      <c r="F1" s="4"/>
      <c r="G1" s="4"/>
    </row>
    <row r="2" spans="1:7" ht="34" customHeight="1" x14ac:dyDescent="0.35">
      <c r="A2" s="34" t="s">
        <v>312</v>
      </c>
      <c r="B2" s="35"/>
      <c r="C2" s="35"/>
      <c r="D2" s="35"/>
      <c r="E2" s="35"/>
      <c r="F2" s="35"/>
      <c r="G2" s="35"/>
    </row>
    <row r="5" spans="1:7" x14ac:dyDescent="0.35">
      <c r="A5" s="42" t="s">
        <v>288</v>
      </c>
      <c r="B5" s="42" t="s">
        <v>158</v>
      </c>
      <c r="C5" s="42" t="s">
        <v>159</v>
      </c>
      <c r="D5" s="42" t="s">
        <v>160</v>
      </c>
    </row>
    <row r="6" spans="1:7" ht="29" x14ac:dyDescent="0.35">
      <c r="A6" s="38" t="s">
        <v>289</v>
      </c>
      <c r="B6" s="31" t="s">
        <v>290</v>
      </c>
      <c r="C6" s="31" t="s">
        <v>266</v>
      </c>
      <c r="D6" s="31" t="s">
        <v>291</v>
      </c>
    </row>
    <row r="7" spans="1:7" ht="29" x14ac:dyDescent="0.35">
      <c r="A7" s="38" t="s">
        <v>292</v>
      </c>
      <c r="B7" s="31" t="s">
        <v>293</v>
      </c>
      <c r="C7" s="31" t="s">
        <v>266</v>
      </c>
      <c r="D7" s="31" t="s">
        <v>294</v>
      </c>
    </row>
    <row r="8" spans="1:7" ht="29" x14ac:dyDescent="0.35">
      <c r="A8" s="38" t="s">
        <v>295</v>
      </c>
      <c r="B8" s="31" t="s">
        <v>296</v>
      </c>
      <c r="C8" s="31" t="s">
        <v>266</v>
      </c>
      <c r="D8" s="31" t="s">
        <v>297</v>
      </c>
    </row>
    <row r="9" spans="1:7" ht="29" x14ac:dyDescent="0.35">
      <c r="A9" s="38" t="s">
        <v>298</v>
      </c>
      <c r="B9" s="31" t="s">
        <v>299</v>
      </c>
      <c r="C9" s="31" t="s">
        <v>270</v>
      </c>
      <c r="D9" s="31" t="s">
        <v>300</v>
      </c>
    </row>
    <row r="10" spans="1:7" ht="29" x14ac:dyDescent="0.35">
      <c r="A10" s="38" t="s">
        <v>301</v>
      </c>
      <c r="B10" s="31" t="s">
        <v>302</v>
      </c>
      <c r="C10" s="31" t="s">
        <v>268</v>
      </c>
      <c r="D10" s="31" t="s">
        <v>303</v>
      </c>
    </row>
    <row r="11" spans="1:7" ht="29" x14ac:dyDescent="0.35">
      <c r="A11" s="38" t="s">
        <v>304</v>
      </c>
      <c r="B11" s="31" t="s">
        <v>305</v>
      </c>
      <c r="C11" s="31" t="s">
        <v>268</v>
      </c>
      <c r="D11" s="31" t="s">
        <v>306</v>
      </c>
    </row>
    <row r="12" spans="1:7" ht="29" x14ac:dyDescent="0.35">
      <c r="A12" s="38" t="s">
        <v>307</v>
      </c>
      <c r="B12" s="31" t="s">
        <v>308</v>
      </c>
      <c r="C12" s="31" t="s">
        <v>309</v>
      </c>
      <c r="D12" s="31" t="s">
        <v>310</v>
      </c>
    </row>
  </sheetData>
  <mergeCells count="2">
    <mergeCell ref="A1:G1"/>
    <mergeCell ref="A2:G2"/>
  </mergeCells>
  <pageMargins left="0.75" right="0.75" top="1" bottom="1" header="0.5" footer="0.5"/>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9"/>
  <sheetViews>
    <sheetView workbookViewId="0">
      <selection activeCell="A5" sqref="A5:D9"/>
    </sheetView>
  </sheetViews>
  <sheetFormatPr defaultRowHeight="14.5" x14ac:dyDescent="0.35"/>
  <cols>
    <col min="1" max="1" width="24" customWidth="1"/>
    <col min="2" max="2" width="34" customWidth="1"/>
    <col min="3" max="3" width="22" customWidth="1"/>
    <col min="4" max="4" width="34" customWidth="1"/>
  </cols>
  <sheetData>
    <row r="1" spans="1:7" ht="29" customHeight="1" x14ac:dyDescent="0.35">
      <c r="A1" s="5" t="s">
        <v>155</v>
      </c>
      <c r="B1" s="4"/>
      <c r="C1" s="4"/>
      <c r="D1" s="4"/>
      <c r="E1" s="4"/>
      <c r="F1" s="4"/>
      <c r="G1" s="4"/>
    </row>
    <row r="2" spans="1:7" ht="34" customHeight="1" x14ac:dyDescent="0.35">
      <c r="A2" s="40" t="s">
        <v>156</v>
      </c>
      <c r="B2" s="41"/>
      <c r="C2" s="41"/>
      <c r="D2" s="41"/>
      <c r="E2" s="41"/>
      <c r="F2" s="41"/>
      <c r="G2" s="41"/>
    </row>
    <row r="4" spans="1:7" x14ac:dyDescent="0.35">
      <c r="A4" s="29" t="s">
        <v>157</v>
      </c>
      <c r="B4" s="29" t="s">
        <v>158</v>
      </c>
      <c r="C4" s="29" t="s">
        <v>159</v>
      </c>
      <c r="D4" s="29" t="s">
        <v>160</v>
      </c>
    </row>
    <row r="5" spans="1:7" ht="29" x14ac:dyDescent="0.35">
      <c r="A5" s="43" t="s">
        <v>161</v>
      </c>
      <c r="B5" s="32" t="s">
        <v>162</v>
      </c>
      <c r="C5" s="32" t="s">
        <v>163</v>
      </c>
      <c r="D5" s="32" t="s">
        <v>164</v>
      </c>
    </row>
    <row r="6" spans="1:7" ht="43.5" x14ac:dyDescent="0.35">
      <c r="A6" s="43" t="s">
        <v>165</v>
      </c>
      <c r="B6" s="32" t="s">
        <v>166</v>
      </c>
      <c r="C6" s="32" t="s">
        <v>167</v>
      </c>
      <c r="D6" s="32" t="s">
        <v>168</v>
      </c>
    </row>
    <row r="7" spans="1:7" ht="29" x14ac:dyDescent="0.35">
      <c r="A7" s="43" t="s">
        <v>169</v>
      </c>
      <c r="B7" s="32" t="s">
        <v>170</v>
      </c>
      <c r="C7" s="32" t="s">
        <v>163</v>
      </c>
      <c r="D7" s="32" t="s">
        <v>171</v>
      </c>
    </row>
    <row r="8" spans="1:7" ht="29" x14ac:dyDescent="0.35">
      <c r="A8" s="43" t="s">
        <v>172</v>
      </c>
      <c r="B8" s="32" t="s">
        <v>173</v>
      </c>
      <c r="C8" s="32" t="s">
        <v>163</v>
      </c>
      <c r="D8" s="32" t="s">
        <v>174</v>
      </c>
    </row>
    <row r="9" spans="1:7" ht="29" x14ac:dyDescent="0.35">
      <c r="A9" s="43" t="s">
        <v>175</v>
      </c>
      <c r="B9" s="32" t="s">
        <v>176</v>
      </c>
      <c r="C9" s="32" t="s">
        <v>177</v>
      </c>
      <c r="D9" s="32" t="s">
        <v>178</v>
      </c>
    </row>
  </sheetData>
  <mergeCells count="2">
    <mergeCell ref="A2:G2"/>
    <mergeCell ref="A1:G1"/>
  </mergeCells>
  <pageMargins left="0.75" right="0.75" top="1" bottom="1" header="0.5" footer="0.5"/>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60"/>
  <sheetViews>
    <sheetView topLeftCell="A7" workbookViewId="0">
      <selection activeCell="M17" sqref="M17"/>
    </sheetView>
  </sheetViews>
  <sheetFormatPr defaultRowHeight="14.5" x14ac:dyDescent="0.35"/>
  <cols>
    <col min="1" max="1" width="14" customWidth="1"/>
    <col min="2" max="2" width="24" customWidth="1"/>
    <col min="3" max="3" width="18" customWidth="1"/>
    <col min="4" max="4" width="20" customWidth="1"/>
    <col min="5" max="5" width="14" customWidth="1"/>
    <col min="6" max="6" width="12" customWidth="1"/>
    <col min="7" max="7" width="14" customWidth="1"/>
    <col min="8" max="8" width="16" customWidth="1"/>
    <col min="9" max="9" width="22" customWidth="1"/>
    <col min="10" max="10" width="12" customWidth="1"/>
    <col min="11" max="13" width="18" customWidth="1"/>
  </cols>
  <sheetData>
    <row r="1" spans="1:13" ht="36" customHeight="1" x14ac:dyDescent="0.35">
      <c r="A1" s="5" t="s">
        <v>54</v>
      </c>
      <c r="B1" s="4"/>
      <c r="C1" s="4"/>
      <c r="D1" s="4"/>
      <c r="E1" s="4"/>
      <c r="F1" s="4"/>
      <c r="G1" s="4"/>
      <c r="H1" s="4"/>
      <c r="I1" s="4"/>
      <c r="J1" s="4"/>
      <c r="K1" s="4"/>
      <c r="L1" s="4"/>
      <c r="M1" s="4"/>
    </row>
    <row r="2" spans="1:13" ht="34" customHeight="1" x14ac:dyDescent="0.35">
      <c r="A2" s="34" t="s">
        <v>55</v>
      </c>
      <c r="B2" s="35"/>
      <c r="C2" s="35"/>
      <c r="D2" s="35"/>
      <c r="E2" s="35"/>
      <c r="F2" s="35"/>
      <c r="G2" s="35"/>
      <c r="H2" s="35"/>
      <c r="I2" s="35"/>
      <c r="J2" s="35"/>
      <c r="K2" s="35"/>
      <c r="L2" s="35"/>
      <c r="M2" s="35"/>
    </row>
    <row r="6" spans="1:13" ht="15.5" x14ac:dyDescent="0.35">
      <c r="A6" s="6" t="s">
        <v>56</v>
      </c>
      <c r="B6" s="4"/>
      <c r="C6" s="4"/>
      <c r="D6" s="4"/>
      <c r="E6" s="4"/>
      <c r="F6" s="4"/>
      <c r="G6" s="4"/>
      <c r="H6" s="4"/>
      <c r="I6" s="4"/>
      <c r="J6" s="4"/>
      <c r="K6" s="4"/>
      <c r="L6" s="4"/>
      <c r="M6" s="4"/>
    </row>
    <row r="8" spans="1:13" ht="44.5" customHeight="1" x14ac:dyDescent="0.35">
      <c r="A8" s="1" t="s">
        <v>42</v>
      </c>
      <c r="B8" s="1" t="s">
        <v>57</v>
      </c>
      <c r="C8" s="1" t="s">
        <v>58</v>
      </c>
      <c r="D8" s="1" t="s">
        <v>59</v>
      </c>
      <c r="E8" s="1" t="s">
        <v>60</v>
      </c>
      <c r="F8" s="1" t="s">
        <v>61</v>
      </c>
      <c r="G8" s="1" t="s">
        <v>62</v>
      </c>
      <c r="H8" s="1" t="s">
        <v>63</v>
      </c>
      <c r="I8" s="1" t="s">
        <v>64</v>
      </c>
      <c r="J8" s="1" t="s">
        <v>65</v>
      </c>
      <c r="K8" s="1" t="s">
        <v>66</v>
      </c>
      <c r="L8" s="1" t="s">
        <v>67</v>
      </c>
      <c r="M8" s="1" t="s">
        <v>68</v>
      </c>
    </row>
    <row r="9" spans="1:13" x14ac:dyDescent="0.35">
      <c r="A9" s="2"/>
      <c r="B9" s="2"/>
      <c r="C9" s="2"/>
      <c r="D9" s="2"/>
      <c r="E9" s="2"/>
      <c r="F9" s="2"/>
      <c r="G9" s="2"/>
      <c r="H9" s="2"/>
      <c r="I9" s="2"/>
      <c r="J9" s="2"/>
      <c r="K9" s="2"/>
      <c r="L9" s="2"/>
      <c r="M9" s="2" t="str">
        <f t="shared" ref="M9:M29" si="0">IF(A9="","Missing Product ID",IF(B9="","Missing material name",IF(H9="","Missing data source",IF(I9="","Missing dataset/reference","OK"))))</f>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t="str">
        <f t="shared" si="0"/>
        <v>Missing Product ID</v>
      </c>
    </row>
    <row r="16" spans="1:13" x14ac:dyDescent="0.35">
      <c r="A16" s="2"/>
      <c r="B16" s="2"/>
      <c r="C16" s="2"/>
      <c r="D16" s="2"/>
      <c r="E16" s="2"/>
      <c r="F16" s="2"/>
      <c r="G16" s="2"/>
      <c r="H16" s="2"/>
      <c r="I16" s="2"/>
      <c r="J16" s="2"/>
      <c r="K16" s="2"/>
      <c r="L16" s="2"/>
      <c r="M16" s="2" t="str">
        <f>IF(A16="","Missing Product ID",IF(B16="","Missing material name",IF(H16="","Missing data source",IF(I16="","Missing dataset/reference","OK"))))</f>
        <v>Missing Product ID</v>
      </c>
    </row>
    <row r="17" spans="1:13" x14ac:dyDescent="0.35">
      <c r="A17" s="2"/>
      <c r="B17" s="2"/>
      <c r="C17" s="2"/>
      <c r="D17" s="2"/>
      <c r="E17" s="2"/>
      <c r="F17" s="2"/>
      <c r="G17" s="2"/>
      <c r="H17" s="2"/>
      <c r="I17" s="2"/>
      <c r="J17" s="2"/>
      <c r="K17" s="2"/>
      <c r="L17" s="2"/>
      <c r="M17" s="2" t="str">
        <f t="shared" si="0"/>
        <v>Missing Product ID</v>
      </c>
    </row>
    <row r="18" spans="1:13" x14ac:dyDescent="0.35">
      <c r="A18" s="2"/>
      <c r="B18" s="2"/>
      <c r="C18" s="2"/>
      <c r="D18" s="2"/>
      <c r="E18" s="2"/>
      <c r="F18" s="2"/>
      <c r="G18" s="2"/>
      <c r="H18" s="2"/>
      <c r="I18" s="2"/>
      <c r="J18" s="2"/>
      <c r="K18" s="2"/>
      <c r="L18" s="2"/>
      <c r="M18" s="2" t="str">
        <f t="shared" si="0"/>
        <v>Missing Product ID</v>
      </c>
    </row>
    <row r="19" spans="1:13" x14ac:dyDescent="0.35">
      <c r="A19" s="2"/>
      <c r="B19" s="2"/>
      <c r="C19" s="2"/>
      <c r="D19" s="2"/>
      <c r="E19" s="2"/>
      <c r="F19" s="2"/>
      <c r="G19" s="2"/>
      <c r="H19" s="2"/>
      <c r="I19" s="2"/>
      <c r="J19" s="2"/>
      <c r="K19" s="2"/>
      <c r="L19" s="2"/>
      <c r="M19" s="2" t="str">
        <f t="shared" si="0"/>
        <v>Missing Product ID</v>
      </c>
    </row>
    <row r="20" spans="1:13" x14ac:dyDescent="0.35">
      <c r="A20" s="2"/>
      <c r="B20" s="2"/>
      <c r="C20" s="2"/>
      <c r="D20" s="2"/>
      <c r="E20" s="2"/>
      <c r="F20" s="2"/>
      <c r="G20" s="2"/>
      <c r="H20" s="2"/>
      <c r="I20" s="2"/>
      <c r="J20" s="2"/>
      <c r="K20" s="2"/>
      <c r="L20" s="2"/>
      <c r="M20" s="2" t="str">
        <f t="shared" si="0"/>
        <v>Missing Product ID</v>
      </c>
    </row>
    <row r="21" spans="1:13" x14ac:dyDescent="0.35">
      <c r="A21" s="2"/>
      <c r="B21" s="2"/>
      <c r="C21" s="2"/>
      <c r="D21" s="2"/>
      <c r="E21" s="2"/>
      <c r="F21" s="2"/>
      <c r="G21" s="2"/>
      <c r="H21" s="2"/>
      <c r="I21" s="2"/>
      <c r="J21" s="2"/>
      <c r="K21" s="2"/>
      <c r="L21" s="2"/>
      <c r="M21" s="2" t="str">
        <f t="shared" si="0"/>
        <v>Missing Product ID</v>
      </c>
    </row>
    <row r="22" spans="1:13" x14ac:dyDescent="0.35">
      <c r="A22" s="2"/>
      <c r="B22" s="2"/>
      <c r="C22" s="2"/>
      <c r="D22" s="2"/>
      <c r="E22" s="2"/>
      <c r="F22" s="2"/>
      <c r="G22" s="2"/>
      <c r="H22" s="2"/>
      <c r="I22" s="2"/>
      <c r="J22" s="2"/>
      <c r="K22" s="2"/>
      <c r="L22" s="2"/>
      <c r="M22" s="2" t="str">
        <f t="shared" si="0"/>
        <v>Missing Product ID</v>
      </c>
    </row>
    <row r="23" spans="1:13" x14ac:dyDescent="0.35">
      <c r="A23" s="2"/>
      <c r="B23" s="2"/>
      <c r="C23" s="2"/>
      <c r="D23" s="2"/>
      <c r="E23" s="2"/>
      <c r="F23" s="2"/>
      <c r="G23" s="2"/>
      <c r="H23" s="2"/>
      <c r="I23" s="2"/>
      <c r="J23" s="2"/>
      <c r="K23" s="2"/>
      <c r="L23" s="2"/>
      <c r="M23" s="2" t="str">
        <f t="shared" si="0"/>
        <v>Missing Product ID</v>
      </c>
    </row>
    <row r="24" spans="1:13" x14ac:dyDescent="0.35">
      <c r="A24" s="2"/>
      <c r="B24" s="2"/>
      <c r="C24" s="2"/>
      <c r="D24" s="2"/>
      <c r="E24" s="2"/>
      <c r="F24" s="2"/>
      <c r="G24" s="2"/>
      <c r="H24" s="2"/>
      <c r="I24" s="2"/>
      <c r="J24" s="2"/>
      <c r="K24" s="2"/>
      <c r="L24" s="2"/>
      <c r="M24" s="2" t="str">
        <f t="shared" si="0"/>
        <v>Missing Product ID</v>
      </c>
    </row>
    <row r="25" spans="1:13" x14ac:dyDescent="0.35">
      <c r="A25" s="2"/>
      <c r="B25" s="2"/>
      <c r="C25" s="2"/>
      <c r="D25" s="2"/>
      <c r="E25" s="2"/>
      <c r="F25" s="2"/>
      <c r="G25" s="2"/>
      <c r="H25" s="2"/>
      <c r="I25" s="2"/>
      <c r="J25" s="2"/>
      <c r="K25" s="2"/>
      <c r="L25" s="2"/>
      <c r="M25" s="2" t="str">
        <f t="shared" si="0"/>
        <v>Missing Product ID</v>
      </c>
    </row>
    <row r="26" spans="1:13" x14ac:dyDescent="0.35">
      <c r="A26" s="2"/>
      <c r="B26" s="2"/>
      <c r="C26" s="2"/>
      <c r="D26" s="2"/>
      <c r="E26" s="2"/>
      <c r="F26" s="2"/>
      <c r="G26" s="2"/>
      <c r="H26" s="2"/>
      <c r="I26" s="2"/>
      <c r="J26" s="2"/>
      <c r="K26" s="2"/>
      <c r="L26" s="2"/>
      <c r="M26" s="2" t="str">
        <f t="shared" si="0"/>
        <v>Missing Product ID</v>
      </c>
    </row>
    <row r="27" spans="1:13" x14ac:dyDescent="0.35">
      <c r="A27" s="2"/>
      <c r="B27" s="2"/>
      <c r="C27" s="2"/>
      <c r="D27" s="2"/>
      <c r="E27" s="2"/>
      <c r="F27" s="2"/>
      <c r="G27" s="2"/>
      <c r="H27" s="2"/>
      <c r="I27" s="2"/>
      <c r="J27" s="2"/>
      <c r="K27" s="2"/>
      <c r="L27" s="2"/>
      <c r="M27" s="2" t="str">
        <f t="shared" si="0"/>
        <v>Missing Product ID</v>
      </c>
    </row>
    <row r="28" spans="1:13" x14ac:dyDescent="0.35">
      <c r="A28" s="2"/>
      <c r="B28" s="2"/>
      <c r="C28" s="2"/>
      <c r="D28" s="2"/>
      <c r="E28" s="2"/>
      <c r="F28" s="2"/>
      <c r="G28" s="2"/>
      <c r="H28" s="2"/>
      <c r="I28" s="2"/>
      <c r="J28" s="2"/>
      <c r="K28" s="2"/>
      <c r="L28" s="2"/>
      <c r="M28" s="2" t="str">
        <f t="shared" si="0"/>
        <v>Missing Product ID</v>
      </c>
    </row>
    <row r="29" spans="1:13" x14ac:dyDescent="0.35">
      <c r="A29" s="2"/>
      <c r="B29" s="2"/>
      <c r="C29" s="2"/>
      <c r="D29" s="2"/>
      <c r="E29" s="2"/>
      <c r="F29" s="2"/>
      <c r="G29" s="2"/>
      <c r="H29" s="2"/>
      <c r="I29" s="2"/>
      <c r="J29" s="2"/>
      <c r="K29" s="2"/>
      <c r="L29" s="2"/>
      <c r="M29" s="2" t="str">
        <f t="shared" si="0"/>
        <v>Missing Product ID</v>
      </c>
    </row>
    <row r="31" spans="1:13" ht="15.5" x14ac:dyDescent="0.35">
      <c r="A31" s="6" t="s">
        <v>69</v>
      </c>
      <c r="B31" s="4"/>
      <c r="C31" s="4"/>
      <c r="D31" s="4"/>
      <c r="E31" s="4"/>
      <c r="F31" s="4"/>
      <c r="G31" s="4"/>
      <c r="H31" s="4"/>
      <c r="I31" s="4"/>
      <c r="J31" s="4"/>
      <c r="K31" s="4"/>
      <c r="L31" s="4"/>
      <c r="M31" s="4"/>
    </row>
    <row r="33" spans="1:13" ht="41" customHeight="1" x14ac:dyDescent="0.35">
      <c r="A33" s="1" t="s">
        <v>42</v>
      </c>
      <c r="B33" s="1" t="s">
        <v>70</v>
      </c>
      <c r="C33" s="1" t="s">
        <v>71</v>
      </c>
      <c r="D33" s="1" t="s">
        <v>72</v>
      </c>
      <c r="E33" s="1" t="s">
        <v>49</v>
      </c>
      <c r="F33" s="1" t="s">
        <v>62</v>
      </c>
      <c r="G33" s="1" t="s">
        <v>73</v>
      </c>
      <c r="H33" s="1" t="s">
        <v>74</v>
      </c>
      <c r="I33" s="1" t="s">
        <v>75</v>
      </c>
      <c r="J33" s="1" t="s">
        <v>76</v>
      </c>
      <c r="K33" s="1" t="s">
        <v>77</v>
      </c>
      <c r="L33" s="1" t="s">
        <v>78</v>
      </c>
      <c r="M33" s="1" t="s">
        <v>68</v>
      </c>
    </row>
    <row r="34" spans="1:13" x14ac:dyDescent="0.35">
      <c r="A34" s="2"/>
      <c r="B34" s="2"/>
      <c r="C34" s="2"/>
      <c r="D34" s="2"/>
      <c r="E34" s="2"/>
      <c r="F34" s="2"/>
      <c r="G34" s="2"/>
      <c r="H34" s="2"/>
      <c r="I34" s="2"/>
      <c r="J34" s="2"/>
      <c r="K34" s="2"/>
      <c r="L34" s="2"/>
      <c r="M34" s="2" t="str">
        <f t="shared" ref="M34:M60" si="1">IF(A34="","Missing Product ID",IF(B34="","Missing component/item",IF(E34="","Missing mass per FU","OK")))</f>
        <v>Missing Product ID</v>
      </c>
    </row>
    <row r="35" spans="1:13" x14ac:dyDescent="0.35">
      <c r="A35" s="2"/>
      <c r="B35" s="2"/>
      <c r="C35" s="2"/>
      <c r="D35" s="2"/>
      <c r="E35" s="2"/>
      <c r="F35" s="2"/>
      <c r="G35" s="2"/>
      <c r="H35" s="2"/>
      <c r="I35" s="2"/>
      <c r="J35" s="2"/>
      <c r="K35" s="2"/>
      <c r="L35" s="2"/>
      <c r="M35" s="2" t="str">
        <f t="shared" si="1"/>
        <v>Missing Product ID</v>
      </c>
    </row>
    <row r="36" spans="1:13" x14ac:dyDescent="0.35">
      <c r="A36" s="2"/>
      <c r="B36" s="2"/>
      <c r="C36" s="2"/>
      <c r="D36" s="2"/>
      <c r="E36" s="2"/>
      <c r="F36" s="2"/>
      <c r="G36" s="2"/>
      <c r="H36" s="2"/>
      <c r="I36" s="2"/>
      <c r="J36" s="2"/>
      <c r="K36" s="2"/>
      <c r="L36" s="2"/>
      <c r="M36" s="2" t="str">
        <f t="shared" si="1"/>
        <v>Missing Product ID</v>
      </c>
    </row>
    <row r="37" spans="1:13" x14ac:dyDescent="0.35">
      <c r="A37" s="2"/>
      <c r="B37" s="2"/>
      <c r="C37" s="2"/>
      <c r="D37" s="2"/>
      <c r="E37" s="2"/>
      <c r="F37" s="2"/>
      <c r="G37" s="2"/>
      <c r="H37" s="2"/>
      <c r="I37" s="2"/>
      <c r="J37" s="2"/>
      <c r="K37" s="2"/>
      <c r="L37" s="2"/>
      <c r="M37" s="2" t="str">
        <f t="shared" si="1"/>
        <v>Missing Product ID</v>
      </c>
    </row>
    <row r="38" spans="1:13" x14ac:dyDescent="0.35">
      <c r="A38" s="2"/>
      <c r="B38" s="2"/>
      <c r="C38" s="2"/>
      <c r="D38" s="2"/>
      <c r="E38" s="2"/>
      <c r="F38" s="2"/>
      <c r="G38" s="2"/>
      <c r="H38" s="2"/>
      <c r="I38" s="2"/>
      <c r="J38" s="2"/>
      <c r="K38" s="2"/>
      <c r="L38" s="2"/>
      <c r="M38" s="2" t="str">
        <f t="shared" si="1"/>
        <v>Missing Product ID</v>
      </c>
    </row>
    <row r="39" spans="1:13" x14ac:dyDescent="0.35">
      <c r="A39" s="2"/>
      <c r="B39" s="2"/>
      <c r="C39" s="2"/>
      <c r="D39" s="2"/>
      <c r="E39" s="2"/>
      <c r="F39" s="2"/>
      <c r="G39" s="2"/>
      <c r="H39" s="2"/>
      <c r="I39" s="2"/>
      <c r="J39" s="2"/>
      <c r="K39" s="2"/>
      <c r="L39" s="2"/>
      <c r="M39" s="2" t="str">
        <f t="shared" si="1"/>
        <v>Missing Product ID</v>
      </c>
    </row>
    <row r="40" spans="1:13" x14ac:dyDescent="0.35">
      <c r="A40" s="2"/>
      <c r="B40" s="2"/>
      <c r="C40" s="2"/>
      <c r="D40" s="2"/>
      <c r="E40" s="2"/>
      <c r="F40" s="2"/>
      <c r="G40" s="2"/>
      <c r="H40" s="2"/>
      <c r="I40" s="2"/>
      <c r="J40" s="2"/>
      <c r="K40" s="2"/>
      <c r="L40" s="2"/>
      <c r="M40" s="2" t="str">
        <f t="shared" si="1"/>
        <v>Missing Product ID</v>
      </c>
    </row>
    <row r="41" spans="1:13" x14ac:dyDescent="0.35">
      <c r="A41" s="2"/>
      <c r="B41" s="2"/>
      <c r="C41" s="2"/>
      <c r="D41" s="2"/>
      <c r="E41" s="2"/>
      <c r="F41" s="2"/>
      <c r="G41" s="2"/>
      <c r="H41" s="2"/>
      <c r="I41" s="2"/>
      <c r="J41" s="2"/>
      <c r="K41" s="2"/>
      <c r="L41" s="2"/>
      <c r="M41" s="2" t="str">
        <f t="shared" si="1"/>
        <v>Missing Product ID</v>
      </c>
    </row>
    <row r="42" spans="1:13" x14ac:dyDescent="0.35">
      <c r="A42" s="2"/>
      <c r="B42" s="2"/>
      <c r="C42" s="2"/>
      <c r="D42" s="2"/>
      <c r="E42" s="2"/>
      <c r="F42" s="2"/>
      <c r="G42" s="2"/>
      <c r="H42" s="2"/>
      <c r="I42" s="2"/>
      <c r="J42" s="2"/>
      <c r="K42" s="2"/>
      <c r="L42" s="2"/>
      <c r="M42" s="2" t="str">
        <f t="shared" si="1"/>
        <v>Missing Product ID</v>
      </c>
    </row>
    <row r="43" spans="1:13" x14ac:dyDescent="0.35">
      <c r="A43" s="2"/>
      <c r="B43" s="2"/>
      <c r="C43" s="2"/>
      <c r="D43" s="2"/>
      <c r="E43" s="2"/>
      <c r="F43" s="2"/>
      <c r="G43" s="2"/>
      <c r="H43" s="2"/>
      <c r="I43" s="2"/>
      <c r="J43" s="2"/>
      <c r="K43" s="2"/>
      <c r="L43" s="2"/>
      <c r="M43" s="2" t="str">
        <f t="shared" si="1"/>
        <v>Missing Product ID</v>
      </c>
    </row>
    <row r="44" spans="1:13" x14ac:dyDescent="0.35">
      <c r="A44" s="2"/>
      <c r="B44" s="2"/>
      <c r="C44" s="2"/>
      <c r="D44" s="2"/>
      <c r="E44" s="2"/>
      <c r="F44" s="2"/>
      <c r="G44" s="2"/>
      <c r="H44" s="2"/>
      <c r="I44" s="2"/>
      <c r="J44" s="2"/>
      <c r="K44" s="2"/>
      <c r="L44" s="2"/>
      <c r="M44" s="2" t="str">
        <f t="shared" si="1"/>
        <v>Missing Product ID</v>
      </c>
    </row>
    <row r="45" spans="1:13" x14ac:dyDescent="0.35">
      <c r="A45" s="2"/>
      <c r="B45" s="2"/>
      <c r="C45" s="2"/>
      <c r="D45" s="2"/>
      <c r="E45" s="2"/>
      <c r="F45" s="2"/>
      <c r="G45" s="2"/>
      <c r="H45" s="2"/>
      <c r="I45" s="2"/>
      <c r="J45" s="2"/>
      <c r="K45" s="2"/>
      <c r="L45" s="2"/>
      <c r="M45" s="2" t="str">
        <f t="shared" si="1"/>
        <v>Missing Product ID</v>
      </c>
    </row>
    <row r="46" spans="1:13" x14ac:dyDescent="0.35">
      <c r="A46" s="2"/>
      <c r="B46" s="2"/>
      <c r="C46" s="2"/>
      <c r="D46" s="2"/>
      <c r="E46" s="2"/>
      <c r="F46" s="2"/>
      <c r="G46" s="2"/>
      <c r="H46" s="2"/>
      <c r="I46" s="2"/>
      <c r="J46" s="2"/>
      <c r="K46" s="2"/>
      <c r="L46" s="2"/>
      <c r="M46" s="2" t="str">
        <f t="shared" si="1"/>
        <v>Missing Product ID</v>
      </c>
    </row>
    <row r="47" spans="1:13" x14ac:dyDescent="0.35">
      <c r="A47" s="2"/>
      <c r="B47" s="2"/>
      <c r="C47" s="2"/>
      <c r="D47" s="2"/>
      <c r="E47" s="2"/>
      <c r="F47" s="2"/>
      <c r="G47" s="2"/>
      <c r="H47" s="2"/>
      <c r="I47" s="2"/>
      <c r="J47" s="2"/>
      <c r="K47" s="2"/>
      <c r="L47" s="2"/>
      <c r="M47" s="2" t="str">
        <f t="shared" si="1"/>
        <v>Missing Product ID</v>
      </c>
    </row>
    <row r="48" spans="1:13" x14ac:dyDescent="0.35">
      <c r="A48" s="2"/>
      <c r="B48" s="2"/>
      <c r="C48" s="2"/>
      <c r="D48" s="2"/>
      <c r="E48" s="2"/>
      <c r="F48" s="2"/>
      <c r="G48" s="2"/>
      <c r="H48" s="2"/>
      <c r="I48" s="2"/>
      <c r="J48" s="2"/>
      <c r="K48" s="2"/>
      <c r="L48" s="2"/>
      <c r="M48" s="2" t="str">
        <f t="shared" si="1"/>
        <v>Missing Product ID</v>
      </c>
    </row>
    <row r="49" spans="1:13" x14ac:dyDescent="0.35">
      <c r="A49" s="2"/>
      <c r="B49" s="2"/>
      <c r="C49" s="2"/>
      <c r="D49" s="2"/>
      <c r="E49" s="2"/>
      <c r="F49" s="2"/>
      <c r="G49" s="2"/>
      <c r="H49" s="2"/>
      <c r="I49" s="2"/>
      <c r="J49" s="2"/>
      <c r="K49" s="2"/>
      <c r="L49" s="2"/>
      <c r="M49" s="2" t="str">
        <f t="shared" si="1"/>
        <v>Missing Product ID</v>
      </c>
    </row>
    <row r="50" spans="1:13" x14ac:dyDescent="0.35">
      <c r="A50" s="2"/>
      <c r="B50" s="2"/>
      <c r="C50" s="2"/>
      <c r="D50" s="2"/>
      <c r="E50" s="2"/>
      <c r="F50" s="2"/>
      <c r="G50" s="2"/>
      <c r="H50" s="2"/>
      <c r="I50" s="2"/>
      <c r="J50" s="2"/>
      <c r="K50" s="2"/>
      <c r="L50" s="2"/>
      <c r="M50" s="2" t="str">
        <f t="shared" si="1"/>
        <v>Missing Product ID</v>
      </c>
    </row>
    <row r="51" spans="1:13" x14ac:dyDescent="0.35">
      <c r="A51" s="2"/>
      <c r="B51" s="2"/>
      <c r="C51" s="2"/>
      <c r="D51" s="2"/>
      <c r="E51" s="2"/>
      <c r="F51" s="2"/>
      <c r="G51" s="2"/>
      <c r="H51" s="2"/>
      <c r="I51" s="2"/>
      <c r="J51" s="2"/>
      <c r="K51" s="2"/>
      <c r="L51" s="2"/>
      <c r="M51" s="2" t="str">
        <f t="shared" si="1"/>
        <v>Missing Product ID</v>
      </c>
    </row>
    <row r="52" spans="1:13" x14ac:dyDescent="0.35">
      <c r="A52" s="2"/>
      <c r="B52" s="2"/>
      <c r="C52" s="2"/>
      <c r="D52" s="2"/>
      <c r="E52" s="2"/>
      <c r="F52" s="2"/>
      <c r="G52" s="2"/>
      <c r="H52" s="2"/>
      <c r="I52" s="2"/>
      <c r="J52" s="2"/>
      <c r="K52" s="2"/>
      <c r="L52" s="2"/>
      <c r="M52" s="2" t="str">
        <f t="shared" si="1"/>
        <v>Missing Product ID</v>
      </c>
    </row>
    <row r="53" spans="1:13" x14ac:dyDescent="0.35">
      <c r="A53" s="2"/>
      <c r="B53" s="2"/>
      <c r="C53" s="2"/>
      <c r="D53" s="2"/>
      <c r="E53" s="2"/>
      <c r="F53" s="2"/>
      <c r="G53" s="2"/>
      <c r="H53" s="2"/>
      <c r="I53" s="2"/>
      <c r="J53" s="2"/>
      <c r="K53" s="2"/>
      <c r="L53" s="2"/>
      <c r="M53" s="2" t="str">
        <f t="shared" si="1"/>
        <v>Missing Product ID</v>
      </c>
    </row>
    <row r="54" spans="1:13" x14ac:dyDescent="0.35">
      <c r="A54" s="2"/>
      <c r="B54" s="2"/>
      <c r="C54" s="2"/>
      <c r="D54" s="2"/>
      <c r="E54" s="2"/>
      <c r="F54" s="2"/>
      <c r="G54" s="2"/>
      <c r="H54" s="2"/>
      <c r="I54" s="2"/>
      <c r="J54" s="2"/>
      <c r="K54" s="2"/>
      <c r="L54" s="2"/>
      <c r="M54" s="2" t="str">
        <f t="shared" si="1"/>
        <v>Missing Product ID</v>
      </c>
    </row>
    <row r="55" spans="1:13" x14ac:dyDescent="0.35">
      <c r="A55" s="2"/>
      <c r="B55" s="2"/>
      <c r="C55" s="2"/>
      <c r="D55" s="2"/>
      <c r="E55" s="2"/>
      <c r="F55" s="2"/>
      <c r="G55" s="2"/>
      <c r="H55" s="2"/>
      <c r="I55" s="2"/>
      <c r="J55" s="2"/>
      <c r="K55" s="2"/>
      <c r="L55" s="2"/>
      <c r="M55" s="2" t="str">
        <f t="shared" si="1"/>
        <v>Missing Product ID</v>
      </c>
    </row>
    <row r="56" spans="1:13" x14ac:dyDescent="0.35">
      <c r="A56" s="2"/>
      <c r="B56" s="2"/>
      <c r="C56" s="2"/>
      <c r="D56" s="2"/>
      <c r="E56" s="2"/>
      <c r="F56" s="2"/>
      <c r="G56" s="2"/>
      <c r="H56" s="2"/>
      <c r="I56" s="2"/>
      <c r="J56" s="2"/>
      <c r="K56" s="2"/>
      <c r="L56" s="2"/>
      <c r="M56" s="2" t="str">
        <f t="shared" si="1"/>
        <v>Missing Product ID</v>
      </c>
    </row>
    <row r="57" spans="1:13" x14ac:dyDescent="0.35">
      <c r="A57" s="2"/>
      <c r="B57" s="2"/>
      <c r="C57" s="2"/>
      <c r="D57" s="2"/>
      <c r="E57" s="2"/>
      <c r="F57" s="2"/>
      <c r="G57" s="2"/>
      <c r="H57" s="2"/>
      <c r="I57" s="2"/>
      <c r="J57" s="2"/>
      <c r="K57" s="2"/>
      <c r="L57" s="2"/>
      <c r="M57" s="2" t="str">
        <f t="shared" si="1"/>
        <v>Missing Product ID</v>
      </c>
    </row>
    <row r="58" spans="1:13" x14ac:dyDescent="0.35">
      <c r="A58" s="2"/>
      <c r="B58" s="2"/>
      <c r="C58" s="2"/>
      <c r="D58" s="2"/>
      <c r="E58" s="2"/>
      <c r="F58" s="2"/>
      <c r="G58" s="2"/>
      <c r="H58" s="2"/>
      <c r="I58" s="2"/>
      <c r="J58" s="2"/>
      <c r="K58" s="2"/>
      <c r="L58" s="2"/>
      <c r="M58" s="2" t="str">
        <f t="shared" si="1"/>
        <v>Missing Product ID</v>
      </c>
    </row>
    <row r="59" spans="1:13" x14ac:dyDescent="0.35">
      <c r="A59" s="2"/>
      <c r="B59" s="2"/>
      <c r="C59" s="2"/>
      <c r="D59" s="2"/>
      <c r="E59" s="2"/>
      <c r="F59" s="2"/>
      <c r="G59" s="2"/>
      <c r="H59" s="2"/>
      <c r="I59" s="2"/>
      <c r="J59" s="2"/>
      <c r="K59" s="2"/>
      <c r="L59" s="2"/>
      <c r="M59" s="2" t="str">
        <f t="shared" si="1"/>
        <v>Missing Product ID</v>
      </c>
    </row>
    <row r="60" spans="1:13" x14ac:dyDescent="0.35">
      <c r="A60" s="2"/>
      <c r="B60" s="2"/>
      <c r="C60" s="2"/>
      <c r="D60" s="2"/>
      <c r="E60" s="2"/>
      <c r="F60" s="2"/>
      <c r="G60" s="2"/>
      <c r="H60" s="2"/>
      <c r="I60" s="2"/>
      <c r="J60" s="2"/>
      <c r="K60" s="2"/>
      <c r="L60" s="2"/>
      <c r="M60" s="2" t="str">
        <f t="shared" si="1"/>
        <v>Missing Product ID</v>
      </c>
    </row>
  </sheetData>
  <mergeCells count="4">
    <mergeCell ref="A31:M31"/>
    <mergeCell ref="A2:M2"/>
    <mergeCell ref="A6:M6"/>
    <mergeCell ref="A1:M1"/>
  </mergeCells>
  <conditionalFormatting sqref="H9:H29">
    <cfRule type="expression" dxfId="24" priority="3">
      <formula>OR(H1="Proxy",H1="Estimated")</formula>
    </cfRule>
  </conditionalFormatting>
  <conditionalFormatting sqref="L9:L29">
    <cfRule type="expression" dxfId="23" priority="4">
      <formula>OR(L1="High",L1="Critical")</formula>
    </cfRule>
  </conditionalFormatting>
  <conditionalFormatting sqref="M1:M200">
    <cfRule type="expression" dxfId="22" priority="1">
      <formula>NOT($M1="OK")</formula>
    </cfRule>
    <cfRule type="expression" dxfId="21" priority="2">
      <formula>$M1="OK"</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5">
        <x14:dataValidation type="list" allowBlank="1" xr:uid="{00000000-0002-0000-0400-000000000000}">
          <x14:formula1>
            <xm:f>Product_Portfolio!$A$5:$A$30</xm:f>
          </x14:formula1>
          <xm:sqref>A9:A60</xm:sqref>
        </x14:dataValidation>
        <x14:dataValidation type="list" allowBlank="1" xr:uid="{00000000-0002-0000-0400-000001000000}">
          <x14:formula1>
            <xm:f>Lists!$K$2:$K$12</xm:f>
          </x14:formula1>
          <xm:sqref>F34:F60 G9:G29</xm:sqref>
        </x14:dataValidation>
        <x14:dataValidation type="list" allowBlank="1" xr:uid="{00000000-0002-0000-0400-000002000000}">
          <x14:formula1>
            <xm:f>Lists!$E$2:$E$6</xm:f>
          </x14:formula1>
          <xm:sqref>H9:H29</xm:sqref>
        </x14:dataValidation>
        <x14:dataValidation type="list" allowBlank="1" xr:uid="{00000000-0002-0000-0400-000003000000}">
          <x14:formula1>
            <xm:f>Lists!$G$2:$G$4</xm:f>
          </x14:formula1>
          <xm:sqref>K9:K29</xm:sqref>
        </x14:dataValidation>
        <x14:dataValidation type="list" allowBlank="1" xr:uid="{00000000-0002-0000-0400-000004000000}">
          <x14:formula1>
            <xm:f>Lists!$I$2:$I$5</xm:f>
          </x14:formula1>
          <xm:sqref>L9:L29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6"/>
  <sheetViews>
    <sheetView workbookViewId="0">
      <selection activeCell="A2" sqref="A2:M2"/>
    </sheetView>
  </sheetViews>
  <sheetFormatPr defaultRowHeight="14.5" x14ac:dyDescent="0.35"/>
  <cols>
    <col min="1" max="1" width="14" customWidth="1"/>
    <col min="2" max="2" width="20" customWidth="1"/>
    <col min="3" max="4" width="18" customWidth="1"/>
    <col min="5" max="5" width="14" customWidth="1"/>
    <col min="6" max="7" width="12" customWidth="1"/>
    <col min="8" max="8" width="16" customWidth="1"/>
    <col min="9" max="9" width="20" customWidth="1"/>
    <col min="10" max="10" width="18" customWidth="1"/>
    <col min="11" max="11" width="14" customWidth="1"/>
    <col min="12" max="12" width="20" customWidth="1"/>
    <col min="13" max="13" width="18" customWidth="1"/>
  </cols>
  <sheetData>
    <row r="1" spans="1:13" ht="34.5" customHeight="1" x14ac:dyDescent="0.35">
      <c r="A1" s="5" t="s">
        <v>79</v>
      </c>
      <c r="B1" s="4"/>
      <c r="C1" s="4"/>
      <c r="D1" s="4"/>
      <c r="E1" s="4"/>
      <c r="F1" s="4"/>
      <c r="G1" s="4"/>
      <c r="H1" s="4"/>
      <c r="I1" s="4"/>
      <c r="J1" s="4"/>
      <c r="K1" s="4"/>
      <c r="L1" s="4"/>
      <c r="M1" s="4"/>
    </row>
    <row r="2" spans="1:13" ht="34" customHeight="1" x14ac:dyDescent="0.35">
      <c r="A2" s="34" t="s">
        <v>80</v>
      </c>
      <c r="B2" s="35"/>
      <c r="C2" s="35"/>
      <c r="D2" s="35"/>
      <c r="E2" s="35"/>
      <c r="F2" s="35"/>
      <c r="G2" s="35"/>
      <c r="H2" s="35"/>
      <c r="I2" s="35"/>
      <c r="J2" s="35"/>
      <c r="K2" s="35"/>
      <c r="L2" s="35"/>
      <c r="M2" s="35"/>
    </row>
    <row r="6" spans="1:13" ht="15.5" x14ac:dyDescent="0.35">
      <c r="A6" s="6" t="s">
        <v>81</v>
      </c>
      <c r="B6" s="4"/>
      <c r="C6" s="4"/>
      <c r="D6" s="4"/>
      <c r="E6" s="4"/>
      <c r="F6" s="4"/>
      <c r="G6" s="4"/>
      <c r="H6" s="4"/>
      <c r="I6" s="4"/>
      <c r="J6" s="4"/>
      <c r="K6" s="4"/>
      <c r="L6" s="4"/>
      <c r="M6" s="4"/>
    </row>
    <row r="7" spans="1:13" ht="38" customHeight="1" x14ac:dyDescent="0.35">
      <c r="A7" s="1" t="s">
        <v>42</v>
      </c>
      <c r="B7" s="1" t="s">
        <v>82</v>
      </c>
      <c r="C7" s="1" t="s">
        <v>83</v>
      </c>
      <c r="D7" s="1" t="s">
        <v>84</v>
      </c>
      <c r="E7" s="1" t="s">
        <v>61</v>
      </c>
      <c r="F7" s="1" t="s">
        <v>62</v>
      </c>
      <c r="G7" s="1" t="s">
        <v>85</v>
      </c>
      <c r="H7" s="1" t="s">
        <v>86</v>
      </c>
      <c r="I7" s="1" t="s">
        <v>87</v>
      </c>
      <c r="J7" s="1" t="s">
        <v>88</v>
      </c>
      <c r="K7" s="1" t="s">
        <v>89</v>
      </c>
      <c r="L7" s="1" t="s">
        <v>78</v>
      </c>
      <c r="M7" s="1" t="s">
        <v>68</v>
      </c>
    </row>
    <row r="8" spans="1:13" x14ac:dyDescent="0.35">
      <c r="A8" s="2"/>
      <c r="B8" s="2"/>
      <c r="C8" s="2"/>
      <c r="D8" s="2"/>
      <c r="E8" s="2"/>
      <c r="F8" s="2"/>
      <c r="G8" s="2"/>
      <c r="H8" s="2"/>
      <c r="I8" s="2"/>
      <c r="J8" s="2"/>
      <c r="K8" s="2"/>
      <c r="L8" s="2"/>
      <c r="M8" s="2" t="str">
        <f t="shared" ref="M8:M28" si="0">IF(A8="","Missing Product ID",IF(C8="","Missing process step",IF(E8="","Missing quantity per FU","OK")))</f>
        <v>Missing Product ID</v>
      </c>
    </row>
    <row r="9" spans="1:13" x14ac:dyDescent="0.35">
      <c r="A9" s="2"/>
      <c r="B9" s="2"/>
      <c r="C9" s="2"/>
      <c r="D9" s="2"/>
      <c r="E9" s="2"/>
      <c r="F9" s="2"/>
      <c r="G9" s="2"/>
      <c r="H9" s="2"/>
      <c r="I9" s="2"/>
      <c r="J9" s="2"/>
      <c r="K9" s="2"/>
      <c r="L9" s="2"/>
      <c r="M9" s="2" t="str">
        <f t="shared" si="0"/>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t="str">
        <f t="shared" si="0"/>
        <v>Missing Product ID</v>
      </c>
    </row>
    <row r="16" spans="1:13" x14ac:dyDescent="0.35">
      <c r="A16" s="2"/>
      <c r="B16" s="2"/>
      <c r="C16" s="2"/>
      <c r="D16" s="2"/>
      <c r="E16" s="2"/>
      <c r="F16" s="2"/>
      <c r="G16" s="2"/>
      <c r="H16" s="2"/>
      <c r="I16" s="2"/>
      <c r="J16" s="2"/>
      <c r="K16" s="2"/>
      <c r="L16" s="2"/>
      <c r="M16" s="2" t="str">
        <f t="shared" si="0"/>
        <v>Missing Product ID</v>
      </c>
    </row>
    <row r="17" spans="1:13" x14ac:dyDescent="0.35">
      <c r="A17" s="2"/>
      <c r="B17" s="2"/>
      <c r="C17" s="2"/>
      <c r="D17" s="2"/>
      <c r="E17" s="2"/>
      <c r="F17" s="2"/>
      <c r="G17" s="2"/>
      <c r="H17" s="2"/>
      <c r="I17" s="2"/>
      <c r="J17" s="2"/>
      <c r="K17" s="2"/>
      <c r="L17" s="2"/>
      <c r="M17" s="2" t="str">
        <f t="shared" si="0"/>
        <v>Missing Product ID</v>
      </c>
    </row>
    <row r="18" spans="1:13" x14ac:dyDescent="0.35">
      <c r="A18" s="2"/>
      <c r="B18" s="2"/>
      <c r="C18" s="2"/>
      <c r="D18" s="2"/>
      <c r="E18" s="2"/>
      <c r="F18" s="2"/>
      <c r="G18" s="2"/>
      <c r="H18" s="2"/>
      <c r="I18" s="2"/>
      <c r="J18" s="2"/>
      <c r="K18" s="2"/>
      <c r="L18" s="2"/>
      <c r="M18" s="2" t="str">
        <f t="shared" si="0"/>
        <v>Missing Product ID</v>
      </c>
    </row>
    <row r="19" spans="1:13" x14ac:dyDescent="0.35">
      <c r="A19" s="2"/>
      <c r="B19" s="2"/>
      <c r="C19" s="2"/>
      <c r="D19" s="2"/>
      <c r="E19" s="2"/>
      <c r="F19" s="2"/>
      <c r="G19" s="2"/>
      <c r="H19" s="2"/>
      <c r="I19" s="2"/>
      <c r="J19" s="2"/>
      <c r="K19" s="2"/>
      <c r="L19" s="2"/>
      <c r="M19" s="2" t="str">
        <f t="shared" si="0"/>
        <v>Missing Product ID</v>
      </c>
    </row>
    <row r="20" spans="1:13" x14ac:dyDescent="0.35">
      <c r="A20" s="2"/>
      <c r="B20" s="2"/>
      <c r="C20" s="2"/>
      <c r="D20" s="2"/>
      <c r="E20" s="2"/>
      <c r="F20" s="2"/>
      <c r="G20" s="2"/>
      <c r="H20" s="2"/>
      <c r="I20" s="2"/>
      <c r="J20" s="2"/>
      <c r="K20" s="2"/>
      <c r="L20" s="2"/>
      <c r="M20" s="2" t="str">
        <f t="shared" si="0"/>
        <v>Missing Product ID</v>
      </c>
    </row>
    <row r="21" spans="1:13" x14ac:dyDescent="0.35">
      <c r="A21" s="2"/>
      <c r="B21" s="2"/>
      <c r="C21" s="2"/>
      <c r="D21" s="2"/>
      <c r="E21" s="2"/>
      <c r="F21" s="2"/>
      <c r="G21" s="2"/>
      <c r="H21" s="2"/>
      <c r="I21" s="2"/>
      <c r="J21" s="2"/>
      <c r="K21" s="2"/>
      <c r="L21" s="2"/>
      <c r="M21" s="2" t="str">
        <f t="shared" si="0"/>
        <v>Missing Product ID</v>
      </c>
    </row>
    <row r="22" spans="1:13" x14ac:dyDescent="0.35">
      <c r="A22" s="2"/>
      <c r="B22" s="2"/>
      <c r="C22" s="2"/>
      <c r="D22" s="2"/>
      <c r="E22" s="2"/>
      <c r="F22" s="2"/>
      <c r="G22" s="2"/>
      <c r="H22" s="2"/>
      <c r="I22" s="2"/>
      <c r="J22" s="2"/>
      <c r="K22" s="2"/>
      <c r="L22" s="2"/>
      <c r="M22" s="2" t="str">
        <f t="shared" si="0"/>
        <v>Missing Product ID</v>
      </c>
    </row>
    <row r="23" spans="1:13" x14ac:dyDescent="0.35">
      <c r="A23" s="2"/>
      <c r="B23" s="2"/>
      <c r="C23" s="2"/>
      <c r="D23" s="2"/>
      <c r="E23" s="2"/>
      <c r="F23" s="2"/>
      <c r="G23" s="2"/>
      <c r="H23" s="2"/>
      <c r="I23" s="2"/>
      <c r="J23" s="2"/>
      <c r="K23" s="2"/>
      <c r="L23" s="2"/>
      <c r="M23" s="2" t="str">
        <f t="shared" si="0"/>
        <v>Missing Product ID</v>
      </c>
    </row>
    <row r="24" spans="1:13" x14ac:dyDescent="0.35">
      <c r="A24" s="2"/>
      <c r="B24" s="2"/>
      <c r="C24" s="2"/>
      <c r="D24" s="2"/>
      <c r="E24" s="2"/>
      <c r="F24" s="2"/>
      <c r="G24" s="2"/>
      <c r="H24" s="2"/>
      <c r="I24" s="2"/>
      <c r="J24" s="2"/>
      <c r="K24" s="2"/>
      <c r="L24" s="2"/>
      <c r="M24" s="2" t="str">
        <f t="shared" si="0"/>
        <v>Missing Product ID</v>
      </c>
    </row>
    <row r="25" spans="1:13" x14ac:dyDescent="0.35">
      <c r="A25" s="2"/>
      <c r="B25" s="2"/>
      <c r="C25" s="2"/>
      <c r="D25" s="2"/>
      <c r="E25" s="2"/>
      <c r="F25" s="2"/>
      <c r="G25" s="2"/>
      <c r="H25" s="2"/>
      <c r="I25" s="2"/>
      <c r="J25" s="2"/>
      <c r="K25" s="2"/>
      <c r="L25" s="2"/>
      <c r="M25" s="2" t="str">
        <f t="shared" si="0"/>
        <v>Missing Product ID</v>
      </c>
    </row>
    <row r="26" spans="1:13" x14ac:dyDescent="0.35">
      <c r="A26" s="2"/>
      <c r="B26" s="2"/>
      <c r="C26" s="2"/>
      <c r="D26" s="2"/>
      <c r="E26" s="2"/>
      <c r="F26" s="2"/>
      <c r="G26" s="2"/>
      <c r="H26" s="2"/>
      <c r="I26" s="2"/>
      <c r="J26" s="2"/>
      <c r="K26" s="2"/>
      <c r="L26" s="2"/>
      <c r="M26" s="2" t="str">
        <f t="shared" si="0"/>
        <v>Missing Product ID</v>
      </c>
    </row>
    <row r="27" spans="1:13" x14ac:dyDescent="0.35">
      <c r="A27" s="2"/>
      <c r="B27" s="2"/>
      <c r="C27" s="2"/>
      <c r="D27" s="2"/>
      <c r="E27" s="2"/>
      <c r="F27" s="2"/>
      <c r="G27" s="2"/>
      <c r="H27" s="2"/>
      <c r="I27" s="2"/>
      <c r="J27" s="2"/>
      <c r="K27" s="2"/>
      <c r="L27" s="2"/>
      <c r="M27" s="2" t="str">
        <f t="shared" si="0"/>
        <v>Missing Product ID</v>
      </c>
    </row>
    <row r="28" spans="1:13" x14ac:dyDescent="0.35">
      <c r="A28" s="2"/>
      <c r="B28" s="2"/>
      <c r="C28" s="2"/>
      <c r="D28" s="2"/>
      <c r="E28" s="2"/>
      <c r="F28" s="2"/>
      <c r="G28" s="2"/>
      <c r="H28" s="2"/>
      <c r="I28" s="2"/>
      <c r="J28" s="2"/>
      <c r="K28" s="2"/>
      <c r="L28" s="2"/>
      <c r="M28" s="2" t="str">
        <f t="shared" si="0"/>
        <v>Missing Product ID</v>
      </c>
    </row>
    <row r="30" spans="1:13" ht="15.5" x14ac:dyDescent="0.35">
      <c r="A30" s="6" t="s">
        <v>90</v>
      </c>
      <c r="B30" s="4"/>
      <c r="C30" s="4"/>
      <c r="D30" s="4"/>
      <c r="E30" s="4"/>
      <c r="F30" s="4"/>
      <c r="G30" s="4"/>
      <c r="H30" s="4"/>
      <c r="I30" s="4"/>
      <c r="J30" s="4"/>
      <c r="K30" s="4"/>
      <c r="L30" s="4"/>
      <c r="M30" s="4"/>
    </row>
    <row r="31" spans="1:13" ht="37" customHeight="1" x14ac:dyDescent="0.35">
      <c r="A31" s="1" t="s">
        <v>42</v>
      </c>
      <c r="B31" s="1" t="s">
        <v>91</v>
      </c>
      <c r="C31" s="1" t="s">
        <v>92</v>
      </c>
      <c r="D31" s="1" t="s">
        <v>93</v>
      </c>
      <c r="E31" s="1" t="s">
        <v>61</v>
      </c>
      <c r="F31" s="1" t="s">
        <v>62</v>
      </c>
      <c r="G31" s="1" t="s">
        <v>94</v>
      </c>
      <c r="H31" s="1" t="s">
        <v>63</v>
      </c>
      <c r="I31" s="1" t="s">
        <v>95</v>
      </c>
      <c r="J31" s="1" t="s">
        <v>96</v>
      </c>
      <c r="K31" s="1" t="s">
        <v>89</v>
      </c>
      <c r="L31" s="1" t="s">
        <v>78</v>
      </c>
      <c r="M31" s="1" t="s">
        <v>68</v>
      </c>
    </row>
    <row r="32" spans="1:13" x14ac:dyDescent="0.35">
      <c r="A32" s="2"/>
      <c r="B32" s="2"/>
      <c r="C32" s="2"/>
      <c r="D32" s="2"/>
      <c r="E32" s="2"/>
      <c r="F32" s="2"/>
      <c r="G32" s="2"/>
      <c r="H32" s="2"/>
      <c r="I32" s="2"/>
      <c r="J32" s="2"/>
      <c r="K32" s="2"/>
      <c r="L32" s="2"/>
      <c r="M32" s="2" t="str">
        <f t="shared" ref="M32:M56" si="1">IF(A32="","Missing Product ID",IF(C32="","Missing category",IF(E32="","Missing quantity per FU","OK")))</f>
        <v>Missing Product ID</v>
      </c>
    </row>
    <row r="33" spans="1:13" x14ac:dyDescent="0.35">
      <c r="A33" s="2"/>
      <c r="B33" s="2"/>
      <c r="C33" s="2"/>
      <c r="D33" s="2"/>
      <c r="E33" s="2"/>
      <c r="F33" s="2"/>
      <c r="G33" s="2"/>
      <c r="H33" s="2"/>
      <c r="I33" s="2"/>
      <c r="J33" s="2"/>
      <c r="K33" s="2"/>
      <c r="L33" s="2"/>
      <c r="M33" s="2" t="str">
        <f t="shared" si="1"/>
        <v>Missing Product ID</v>
      </c>
    </row>
    <row r="34" spans="1:13" x14ac:dyDescent="0.35">
      <c r="A34" s="2"/>
      <c r="B34" s="2"/>
      <c r="C34" s="2"/>
      <c r="D34" s="2"/>
      <c r="E34" s="2"/>
      <c r="F34" s="2"/>
      <c r="G34" s="2"/>
      <c r="H34" s="2"/>
      <c r="I34" s="2"/>
      <c r="J34" s="2"/>
      <c r="K34" s="2"/>
      <c r="L34" s="2"/>
      <c r="M34" s="2" t="str">
        <f t="shared" si="1"/>
        <v>Missing Product ID</v>
      </c>
    </row>
    <row r="35" spans="1:13" x14ac:dyDescent="0.35">
      <c r="A35" s="2"/>
      <c r="B35" s="2"/>
      <c r="C35" s="2"/>
      <c r="D35" s="2"/>
      <c r="E35" s="2"/>
      <c r="F35" s="2"/>
      <c r="G35" s="2"/>
      <c r="H35" s="2"/>
      <c r="I35" s="2"/>
      <c r="J35" s="2"/>
      <c r="K35" s="2"/>
      <c r="L35" s="2"/>
      <c r="M35" s="2" t="str">
        <f t="shared" si="1"/>
        <v>Missing Product ID</v>
      </c>
    </row>
    <row r="36" spans="1:13" x14ac:dyDescent="0.35">
      <c r="A36" s="2"/>
      <c r="B36" s="2"/>
      <c r="C36" s="2"/>
      <c r="D36" s="2"/>
      <c r="E36" s="2"/>
      <c r="F36" s="2"/>
      <c r="G36" s="2"/>
      <c r="H36" s="2"/>
      <c r="I36" s="2"/>
      <c r="J36" s="2"/>
      <c r="K36" s="2"/>
      <c r="L36" s="2"/>
      <c r="M36" s="2" t="str">
        <f t="shared" si="1"/>
        <v>Missing Product ID</v>
      </c>
    </row>
    <row r="37" spans="1:13" x14ac:dyDescent="0.35">
      <c r="A37" s="2"/>
      <c r="B37" s="2"/>
      <c r="C37" s="2"/>
      <c r="D37" s="2"/>
      <c r="E37" s="2"/>
      <c r="F37" s="2"/>
      <c r="G37" s="2"/>
      <c r="H37" s="2"/>
      <c r="I37" s="2"/>
      <c r="J37" s="2"/>
      <c r="K37" s="2"/>
      <c r="L37" s="2"/>
      <c r="M37" s="2" t="str">
        <f t="shared" si="1"/>
        <v>Missing Product ID</v>
      </c>
    </row>
    <row r="38" spans="1:13" x14ac:dyDescent="0.35">
      <c r="A38" s="2"/>
      <c r="B38" s="2"/>
      <c r="C38" s="2"/>
      <c r="D38" s="2"/>
      <c r="E38" s="2"/>
      <c r="F38" s="2"/>
      <c r="G38" s="2"/>
      <c r="H38" s="2"/>
      <c r="I38" s="2"/>
      <c r="J38" s="2"/>
      <c r="K38" s="2"/>
      <c r="L38" s="2"/>
      <c r="M38" s="2" t="str">
        <f t="shared" si="1"/>
        <v>Missing Product ID</v>
      </c>
    </row>
    <row r="39" spans="1:13" x14ac:dyDescent="0.35">
      <c r="A39" s="2"/>
      <c r="B39" s="2"/>
      <c r="C39" s="2"/>
      <c r="D39" s="2"/>
      <c r="E39" s="2"/>
      <c r="F39" s="2"/>
      <c r="G39" s="2"/>
      <c r="H39" s="2"/>
      <c r="I39" s="2"/>
      <c r="J39" s="2"/>
      <c r="K39" s="2"/>
      <c r="L39" s="2"/>
      <c r="M39" s="2" t="str">
        <f t="shared" si="1"/>
        <v>Missing Product ID</v>
      </c>
    </row>
    <row r="40" spans="1:13" x14ac:dyDescent="0.35">
      <c r="A40" s="2"/>
      <c r="B40" s="2"/>
      <c r="C40" s="2"/>
      <c r="D40" s="2"/>
      <c r="E40" s="2"/>
      <c r="F40" s="2"/>
      <c r="G40" s="2"/>
      <c r="H40" s="2"/>
      <c r="I40" s="2"/>
      <c r="J40" s="2"/>
      <c r="K40" s="2"/>
      <c r="L40" s="2"/>
      <c r="M40" s="2" t="str">
        <f t="shared" si="1"/>
        <v>Missing Product ID</v>
      </c>
    </row>
    <row r="41" spans="1:13" x14ac:dyDescent="0.35">
      <c r="A41" s="2"/>
      <c r="B41" s="2"/>
      <c r="C41" s="2"/>
      <c r="D41" s="2"/>
      <c r="E41" s="2"/>
      <c r="F41" s="2"/>
      <c r="G41" s="2"/>
      <c r="H41" s="2"/>
      <c r="I41" s="2"/>
      <c r="J41" s="2"/>
      <c r="K41" s="2"/>
      <c r="L41" s="2"/>
      <c r="M41" s="2" t="str">
        <f t="shared" si="1"/>
        <v>Missing Product ID</v>
      </c>
    </row>
    <row r="42" spans="1:13" x14ac:dyDescent="0.35">
      <c r="A42" s="2"/>
      <c r="B42" s="2"/>
      <c r="C42" s="2"/>
      <c r="D42" s="2"/>
      <c r="E42" s="2"/>
      <c r="F42" s="2"/>
      <c r="G42" s="2"/>
      <c r="H42" s="2"/>
      <c r="I42" s="2"/>
      <c r="J42" s="2"/>
      <c r="K42" s="2"/>
      <c r="L42" s="2"/>
      <c r="M42" s="2" t="str">
        <f t="shared" si="1"/>
        <v>Missing Product ID</v>
      </c>
    </row>
    <row r="43" spans="1:13" x14ac:dyDescent="0.35">
      <c r="A43" s="2"/>
      <c r="B43" s="2"/>
      <c r="C43" s="2"/>
      <c r="D43" s="2"/>
      <c r="E43" s="2"/>
      <c r="F43" s="2"/>
      <c r="G43" s="2"/>
      <c r="H43" s="2"/>
      <c r="I43" s="2"/>
      <c r="J43" s="2"/>
      <c r="K43" s="2"/>
      <c r="L43" s="2"/>
      <c r="M43" s="2" t="str">
        <f t="shared" si="1"/>
        <v>Missing Product ID</v>
      </c>
    </row>
    <row r="44" spans="1:13" x14ac:dyDescent="0.35">
      <c r="A44" s="2"/>
      <c r="B44" s="2"/>
      <c r="C44" s="2"/>
      <c r="D44" s="2"/>
      <c r="E44" s="2"/>
      <c r="F44" s="2"/>
      <c r="G44" s="2"/>
      <c r="H44" s="2"/>
      <c r="I44" s="2"/>
      <c r="J44" s="2"/>
      <c r="K44" s="2"/>
      <c r="L44" s="2"/>
      <c r="M44" s="2" t="str">
        <f t="shared" si="1"/>
        <v>Missing Product ID</v>
      </c>
    </row>
    <row r="45" spans="1:13" x14ac:dyDescent="0.35">
      <c r="A45" s="2"/>
      <c r="B45" s="2"/>
      <c r="C45" s="2"/>
      <c r="D45" s="2"/>
      <c r="E45" s="2"/>
      <c r="F45" s="2"/>
      <c r="G45" s="2"/>
      <c r="H45" s="2"/>
      <c r="I45" s="2"/>
      <c r="J45" s="2"/>
      <c r="K45" s="2"/>
      <c r="L45" s="2"/>
      <c r="M45" s="2" t="str">
        <f t="shared" si="1"/>
        <v>Missing Product ID</v>
      </c>
    </row>
    <row r="46" spans="1:13" x14ac:dyDescent="0.35">
      <c r="A46" s="2"/>
      <c r="B46" s="2"/>
      <c r="C46" s="2"/>
      <c r="D46" s="2"/>
      <c r="E46" s="2"/>
      <c r="F46" s="2"/>
      <c r="G46" s="2"/>
      <c r="H46" s="2"/>
      <c r="I46" s="2"/>
      <c r="J46" s="2"/>
      <c r="K46" s="2"/>
      <c r="L46" s="2"/>
      <c r="M46" s="2" t="str">
        <f t="shared" si="1"/>
        <v>Missing Product ID</v>
      </c>
    </row>
    <row r="47" spans="1:13" x14ac:dyDescent="0.35">
      <c r="A47" s="2"/>
      <c r="B47" s="2"/>
      <c r="C47" s="2"/>
      <c r="D47" s="2"/>
      <c r="E47" s="2"/>
      <c r="F47" s="2"/>
      <c r="G47" s="2"/>
      <c r="H47" s="2"/>
      <c r="I47" s="2"/>
      <c r="J47" s="2"/>
      <c r="K47" s="2"/>
      <c r="L47" s="2"/>
      <c r="M47" s="2" t="str">
        <f t="shared" si="1"/>
        <v>Missing Product ID</v>
      </c>
    </row>
    <row r="48" spans="1:13" x14ac:dyDescent="0.35">
      <c r="A48" s="2"/>
      <c r="B48" s="2"/>
      <c r="C48" s="2"/>
      <c r="D48" s="2"/>
      <c r="E48" s="2"/>
      <c r="F48" s="2"/>
      <c r="G48" s="2"/>
      <c r="H48" s="2"/>
      <c r="I48" s="2"/>
      <c r="J48" s="2"/>
      <c r="K48" s="2"/>
      <c r="L48" s="2"/>
      <c r="M48" s="2" t="str">
        <f t="shared" si="1"/>
        <v>Missing Product ID</v>
      </c>
    </row>
    <row r="49" spans="1:13" x14ac:dyDescent="0.35">
      <c r="A49" s="2"/>
      <c r="B49" s="2"/>
      <c r="C49" s="2"/>
      <c r="D49" s="2"/>
      <c r="E49" s="2"/>
      <c r="F49" s="2"/>
      <c r="G49" s="2"/>
      <c r="H49" s="2"/>
      <c r="I49" s="2"/>
      <c r="J49" s="2"/>
      <c r="K49" s="2"/>
      <c r="L49" s="2"/>
      <c r="M49" s="2" t="str">
        <f t="shared" si="1"/>
        <v>Missing Product ID</v>
      </c>
    </row>
    <row r="50" spans="1:13" x14ac:dyDescent="0.35">
      <c r="A50" s="2"/>
      <c r="B50" s="2"/>
      <c r="C50" s="2"/>
      <c r="D50" s="2"/>
      <c r="E50" s="2"/>
      <c r="F50" s="2"/>
      <c r="G50" s="2"/>
      <c r="H50" s="2"/>
      <c r="I50" s="2"/>
      <c r="J50" s="2"/>
      <c r="K50" s="2"/>
      <c r="L50" s="2"/>
      <c r="M50" s="2" t="str">
        <f t="shared" si="1"/>
        <v>Missing Product ID</v>
      </c>
    </row>
    <row r="51" spans="1:13" x14ac:dyDescent="0.35">
      <c r="A51" s="2"/>
      <c r="B51" s="2"/>
      <c r="C51" s="2"/>
      <c r="D51" s="2"/>
      <c r="E51" s="2"/>
      <c r="F51" s="2"/>
      <c r="G51" s="2"/>
      <c r="H51" s="2"/>
      <c r="I51" s="2"/>
      <c r="J51" s="2"/>
      <c r="K51" s="2"/>
      <c r="L51" s="2"/>
      <c r="M51" s="2" t="str">
        <f t="shared" si="1"/>
        <v>Missing Product ID</v>
      </c>
    </row>
    <row r="52" spans="1:13" x14ac:dyDescent="0.35">
      <c r="A52" s="2"/>
      <c r="B52" s="2"/>
      <c r="C52" s="2"/>
      <c r="D52" s="2"/>
      <c r="E52" s="2"/>
      <c r="F52" s="2"/>
      <c r="G52" s="2"/>
      <c r="H52" s="2"/>
      <c r="I52" s="2"/>
      <c r="J52" s="2"/>
      <c r="K52" s="2"/>
      <c r="L52" s="2"/>
      <c r="M52" s="2" t="str">
        <f t="shared" si="1"/>
        <v>Missing Product ID</v>
      </c>
    </row>
    <row r="53" spans="1:13" x14ac:dyDescent="0.35">
      <c r="A53" s="2"/>
      <c r="B53" s="2"/>
      <c r="C53" s="2"/>
      <c r="D53" s="2"/>
      <c r="E53" s="2"/>
      <c r="F53" s="2"/>
      <c r="G53" s="2"/>
      <c r="H53" s="2"/>
      <c r="I53" s="2"/>
      <c r="J53" s="2"/>
      <c r="K53" s="2"/>
      <c r="L53" s="2"/>
      <c r="M53" s="2" t="str">
        <f t="shared" si="1"/>
        <v>Missing Product ID</v>
      </c>
    </row>
    <row r="54" spans="1:13" x14ac:dyDescent="0.35">
      <c r="A54" s="2"/>
      <c r="B54" s="2"/>
      <c r="C54" s="2"/>
      <c r="D54" s="2"/>
      <c r="E54" s="2"/>
      <c r="F54" s="2"/>
      <c r="G54" s="2"/>
      <c r="H54" s="2"/>
      <c r="I54" s="2"/>
      <c r="J54" s="2"/>
      <c r="K54" s="2"/>
      <c r="L54" s="2"/>
      <c r="M54" s="2" t="str">
        <f t="shared" si="1"/>
        <v>Missing Product ID</v>
      </c>
    </row>
    <row r="55" spans="1:13" x14ac:dyDescent="0.35">
      <c r="A55" s="2"/>
      <c r="B55" s="2"/>
      <c r="C55" s="2"/>
      <c r="D55" s="2"/>
      <c r="E55" s="2"/>
      <c r="F55" s="2"/>
      <c r="G55" s="2"/>
      <c r="H55" s="2"/>
      <c r="I55" s="2"/>
      <c r="J55" s="2"/>
      <c r="K55" s="2"/>
      <c r="L55" s="2"/>
      <c r="M55" s="2" t="str">
        <f t="shared" si="1"/>
        <v>Missing Product ID</v>
      </c>
    </row>
    <row r="56" spans="1:13" x14ac:dyDescent="0.35">
      <c r="A56" s="2"/>
      <c r="B56" s="2"/>
      <c r="C56" s="2"/>
      <c r="D56" s="2"/>
      <c r="E56" s="2"/>
      <c r="F56" s="2"/>
      <c r="G56" s="2"/>
      <c r="H56" s="2"/>
      <c r="I56" s="2"/>
      <c r="J56" s="2"/>
      <c r="K56" s="2"/>
      <c r="L56" s="2"/>
      <c r="M56" s="2" t="str">
        <f t="shared" si="1"/>
        <v>Missing Product ID</v>
      </c>
    </row>
  </sheetData>
  <mergeCells count="4">
    <mergeCell ref="A2:M2"/>
    <mergeCell ref="A6:M6"/>
    <mergeCell ref="A30:M30"/>
    <mergeCell ref="A1:M1"/>
  </mergeCells>
  <conditionalFormatting sqref="H32:H56">
    <cfRule type="expression" dxfId="20" priority="3">
      <formula>OR(H1="Proxy",H1="Estimated")</formula>
    </cfRule>
  </conditionalFormatting>
  <conditionalFormatting sqref="M1:M200">
    <cfRule type="expression" dxfId="19" priority="1">
      <formula>NOT($M1="OK")</formula>
    </cfRule>
    <cfRule type="expression" dxfId="18" priority="2">
      <formula>$M1="OK"</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500-000000000000}">
          <x14:formula1>
            <xm:f>Product_Portfolio!$A$5:$A$30</xm:f>
          </x14:formula1>
          <xm:sqref>A8:A56</xm:sqref>
        </x14:dataValidation>
        <x14:dataValidation type="list" allowBlank="1" xr:uid="{00000000-0002-0000-0500-000001000000}">
          <x14:formula1>
            <xm:f>Lists!$K$2:$K$12</xm:f>
          </x14:formula1>
          <xm:sqref>F8:F56</xm:sqref>
        </x14:dataValidation>
        <x14:dataValidation type="list" allowBlank="1" xr:uid="{00000000-0002-0000-0500-000002000000}">
          <x14:formula1>
            <xm:f>Lists!$O$2:$O$4</xm:f>
          </x14:formula1>
          <xm:sqref>G32:G56 H8:H28</xm:sqref>
        </x14:dataValidation>
        <x14:dataValidation type="list" allowBlank="1" xr:uid="{00000000-0002-0000-0500-000003000000}">
          <x14:formula1>
            <xm:f>Lists!$E$2:$E$6</xm:f>
          </x14:formula1>
          <xm:sqref>H32:H56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62"/>
  <sheetViews>
    <sheetView topLeftCell="A8" workbookViewId="0">
      <selection activeCell="A53" sqref="A53"/>
    </sheetView>
  </sheetViews>
  <sheetFormatPr defaultRowHeight="14.5" x14ac:dyDescent="0.35"/>
  <cols>
    <col min="1" max="1" width="14" customWidth="1"/>
    <col min="2" max="2" width="22" customWidth="1"/>
    <col min="3" max="3" width="16" customWidth="1"/>
    <col min="4" max="4" width="18" customWidth="1"/>
    <col min="5" max="5" width="12" customWidth="1"/>
    <col min="6" max="6" width="10" customWidth="1"/>
    <col min="7" max="7" width="16" customWidth="1"/>
    <col min="8" max="8" width="14" customWidth="1"/>
    <col min="9" max="10" width="16" customWidth="1"/>
    <col min="11" max="11" width="12" customWidth="1"/>
    <col min="12" max="13" width="18" customWidth="1"/>
  </cols>
  <sheetData>
    <row r="1" spans="1:13" ht="32" customHeight="1" x14ac:dyDescent="0.35">
      <c r="A1" s="5" t="s">
        <v>97</v>
      </c>
      <c r="B1" s="4"/>
      <c r="C1" s="4"/>
      <c r="D1" s="4"/>
      <c r="E1" s="4"/>
      <c r="F1" s="4"/>
      <c r="G1" s="4"/>
      <c r="H1" s="4"/>
      <c r="I1" s="4"/>
      <c r="J1" s="4"/>
      <c r="K1" s="4"/>
      <c r="L1" s="4"/>
      <c r="M1" s="4"/>
    </row>
    <row r="2" spans="1:13" ht="34" customHeight="1" x14ac:dyDescent="0.35">
      <c r="A2" s="34" t="s">
        <v>98</v>
      </c>
      <c r="B2" s="35"/>
      <c r="C2" s="35"/>
      <c r="D2" s="35"/>
      <c r="E2" s="35"/>
      <c r="F2" s="35"/>
      <c r="G2" s="35"/>
      <c r="H2" s="35"/>
      <c r="I2" s="35"/>
      <c r="J2" s="35"/>
      <c r="K2" s="35"/>
      <c r="L2" s="35"/>
      <c r="M2" s="35"/>
    </row>
    <row r="6" spans="1:13" x14ac:dyDescent="0.35">
      <c r="A6" s="29" t="s">
        <v>99</v>
      </c>
      <c r="B6" s="29" t="s">
        <v>100</v>
      </c>
      <c r="C6" s="29" t="s">
        <v>101</v>
      </c>
      <c r="D6" s="29" t="s">
        <v>102</v>
      </c>
    </row>
    <row r="7" spans="1:13" ht="43.5" x14ac:dyDescent="0.35">
      <c r="A7" s="38" t="s">
        <v>6</v>
      </c>
      <c r="B7" s="31" t="s">
        <v>103</v>
      </c>
      <c r="C7" s="31" t="s">
        <v>104</v>
      </c>
      <c r="D7" s="31" t="s">
        <v>105</v>
      </c>
    </row>
    <row r="8" spans="1:13" ht="43.5" x14ac:dyDescent="0.35">
      <c r="A8" s="38" t="s">
        <v>106</v>
      </c>
      <c r="B8" s="31" t="s">
        <v>107</v>
      </c>
      <c r="C8" s="31" t="s">
        <v>108</v>
      </c>
      <c r="D8" s="31" t="s">
        <v>109</v>
      </c>
    </row>
    <row r="9" spans="1:13" ht="43.5" x14ac:dyDescent="0.35">
      <c r="A9" s="38" t="s">
        <v>110</v>
      </c>
      <c r="B9" s="31" t="s">
        <v>111</v>
      </c>
      <c r="C9" s="31" t="s">
        <v>112</v>
      </c>
      <c r="D9" s="31" t="s">
        <v>113</v>
      </c>
    </row>
    <row r="10" spans="1:13" ht="43.5" x14ac:dyDescent="0.35">
      <c r="A10" s="38" t="s">
        <v>13</v>
      </c>
      <c r="B10" s="31" t="s">
        <v>114</v>
      </c>
      <c r="C10" s="31" t="s">
        <v>115</v>
      </c>
      <c r="D10" s="31" t="s">
        <v>116</v>
      </c>
    </row>
    <row r="13" spans="1:13" ht="15.5" x14ac:dyDescent="0.35">
      <c r="A13" s="6" t="s">
        <v>117</v>
      </c>
      <c r="B13" s="4"/>
      <c r="C13" s="4"/>
      <c r="D13" s="4"/>
      <c r="E13" s="4"/>
      <c r="F13" s="4"/>
      <c r="G13" s="4"/>
      <c r="H13" s="4"/>
      <c r="I13" s="4"/>
      <c r="J13" s="4"/>
      <c r="K13" s="4"/>
      <c r="L13" s="4"/>
      <c r="M13" s="4"/>
    </row>
    <row r="15" spans="1:13" ht="26" x14ac:dyDescent="0.35">
      <c r="A15" s="1" t="s">
        <v>42</v>
      </c>
      <c r="B15" s="1" t="s">
        <v>118</v>
      </c>
      <c r="C15" s="1" t="s">
        <v>119</v>
      </c>
      <c r="D15" s="1" t="s">
        <v>120</v>
      </c>
      <c r="E15" s="1" t="s">
        <v>121</v>
      </c>
      <c r="F15" s="1" t="s">
        <v>62</v>
      </c>
      <c r="G15" s="1" t="s">
        <v>122</v>
      </c>
      <c r="H15" s="1" t="s">
        <v>123</v>
      </c>
      <c r="I15" s="1" t="s">
        <v>124</v>
      </c>
      <c r="J15" s="1" t="s">
        <v>63</v>
      </c>
      <c r="K15" s="1" t="s">
        <v>125</v>
      </c>
      <c r="L15" s="1" t="s">
        <v>78</v>
      </c>
      <c r="M15" s="1" t="s">
        <v>68</v>
      </c>
    </row>
    <row r="16" spans="1:13" x14ac:dyDescent="0.35">
      <c r="A16" s="2"/>
      <c r="B16" s="2"/>
      <c r="C16" s="2"/>
      <c r="D16" s="2"/>
      <c r="E16" s="2"/>
      <c r="F16" s="2"/>
      <c r="G16" s="2"/>
      <c r="H16" s="2"/>
      <c r="I16" s="2"/>
      <c r="J16" s="2"/>
      <c r="K16" s="2"/>
      <c r="L16" s="2"/>
      <c r="M16" s="2" t="str">
        <f t="shared" ref="M16:M24" si="0">IF(A16="","Missing Product ID",IF(B16="","Missing item/stream",IF(E16="","Missing distance","OK")))</f>
        <v>Missing Product ID</v>
      </c>
    </row>
    <row r="17" spans="1:13" x14ac:dyDescent="0.35">
      <c r="A17" s="2"/>
      <c r="B17" s="2"/>
      <c r="C17" s="2"/>
      <c r="D17" s="2"/>
      <c r="E17" s="2"/>
      <c r="F17" s="2"/>
      <c r="G17" s="2"/>
      <c r="H17" s="2"/>
      <c r="I17" s="2"/>
      <c r="J17" s="2"/>
      <c r="K17" s="2"/>
      <c r="L17" s="2"/>
      <c r="M17" s="2" t="str">
        <f t="shared" si="0"/>
        <v>Missing Product ID</v>
      </c>
    </row>
    <row r="18" spans="1:13" x14ac:dyDescent="0.35">
      <c r="A18" s="2"/>
      <c r="B18" s="2"/>
      <c r="C18" s="2"/>
      <c r="D18" s="2"/>
      <c r="E18" s="2"/>
      <c r="F18" s="2"/>
      <c r="G18" s="2"/>
      <c r="H18" s="2"/>
      <c r="I18" s="2"/>
      <c r="J18" s="2"/>
      <c r="K18" s="2"/>
      <c r="L18" s="2"/>
      <c r="M18" s="2" t="str">
        <f t="shared" si="0"/>
        <v>Missing Product ID</v>
      </c>
    </row>
    <row r="19" spans="1:13" x14ac:dyDescent="0.35">
      <c r="A19" s="2"/>
      <c r="B19" s="2"/>
      <c r="C19" s="2"/>
      <c r="D19" s="2"/>
      <c r="E19" s="2"/>
      <c r="F19" s="2"/>
      <c r="G19" s="2"/>
      <c r="H19" s="2"/>
      <c r="I19" s="2"/>
      <c r="J19" s="2"/>
      <c r="K19" s="2"/>
      <c r="L19" s="2"/>
      <c r="M19" s="2" t="str">
        <f t="shared" si="0"/>
        <v>Missing Product ID</v>
      </c>
    </row>
    <row r="20" spans="1:13" x14ac:dyDescent="0.35">
      <c r="A20" s="2"/>
      <c r="B20" s="2"/>
      <c r="C20" s="2"/>
      <c r="D20" s="2"/>
      <c r="E20" s="2"/>
      <c r="F20" s="2"/>
      <c r="G20" s="2"/>
      <c r="H20" s="2"/>
      <c r="I20" s="2"/>
      <c r="J20" s="2"/>
      <c r="K20" s="2"/>
      <c r="L20" s="2"/>
      <c r="M20" s="2" t="str">
        <f t="shared" si="0"/>
        <v>Missing Product ID</v>
      </c>
    </row>
    <row r="21" spans="1:13" x14ac:dyDescent="0.35">
      <c r="A21" s="2"/>
      <c r="B21" s="2"/>
      <c r="C21" s="2"/>
      <c r="D21" s="2"/>
      <c r="E21" s="2"/>
      <c r="F21" s="2"/>
      <c r="G21" s="2"/>
      <c r="H21" s="2"/>
      <c r="I21" s="2"/>
      <c r="J21" s="2"/>
      <c r="K21" s="2"/>
      <c r="L21" s="2"/>
      <c r="M21" s="2" t="str">
        <f t="shared" si="0"/>
        <v>Missing Product ID</v>
      </c>
    </row>
    <row r="22" spans="1:13" x14ac:dyDescent="0.35">
      <c r="A22" s="2"/>
      <c r="B22" s="2"/>
      <c r="C22" s="2"/>
      <c r="D22" s="2"/>
      <c r="E22" s="2"/>
      <c r="F22" s="2"/>
      <c r="G22" s="2"/>
      <c r="H22" s="2"/>
      <c r="I22" s="2"/>
      <c r="J22" s="2"/>
      <c r="K22" s="2"/>
      <c r="L22" s="2"/>
      <c r="M22" s="2" t="str">
        <f t="shared" si="0"/>
        <v>Missing Product ID</v>
      </c>
    </row>
    <row r="23" spans="1:13" x14ac:dyDescent="0.35">
      <c r="A23" s="2"/>
      <c r="B23" s="2"/>
      <c r="C23" s="2"/>
      <c r="D23" s="2"/>
      <c r="E23" s="2"/>
      <c r="F23" s="2"/>
      <c r="G23" s="2"/>
      <c r="H23" s="2"/>
      <c r="I23" s="2"/>
      <c r="J23" s="2"/>
      <c r="K23" s="2"/>
      <c r="L23" s="2"/>
      <c r="M23" s="2" t="str">
        <f t="shared" si="0"/>
        <v>Missing Product ID</v>
      </c>
    </row>
    <row r="24" spans="1:13" x14ac:dyDescent="0.35">
      <c r="A24" s="2"/>
      <c r="B24" s="2"/>
      <c r="C24" s="2"/>
      <c r="D24" s="2"/>
      <c r="E24" s="2"/>
      <c r="F24" s="2"/>
      <c r="G24" s="2"/>
      <c r="H24" s="2"/>
      <c r="I24" s="2"/>
      <c r="J24" s="2"/>
      <c r="K24" s="2"/>
      <c r="L24" s="2"/>
      <c r="M24" s="2" t="str">
        <f t="shared" si="0"/>
        <v>Missing Product ID</v>
      </c>
    </row>
    <row r="26" spans="1:13" ht="15.5" x14ac:dyDescent="0.35">
      <c r="A26" s="6" t="s">
        <v>126</v>
      </c>
      <c r="B26" s="4"/>
      <c r="C26" s="4"/>
      <c r="D26" s="4"/>
      <c r="E26" s="4"/>
      <c r="F26" s="4"/>
      <c r="G26" s="4"/>
      <c r="H26" s="4"/>
      <c r="I26" s="4"/>
      <c r="J26" s="4"/>
      <c r="K26" s="4"/>
      <c r="L26" s="4"/>
      <c r="M26" s="4"/>
    </row>
    <row r="28" spans="1:13" ht="26" x14ac:dyDescent="0.35">
      <c r="A28" s="1" t="s">
        <v>42</v>
      </c>
      <c r="B28" s="1" t="s">
        <v>118</v>
      </c>
      <c r="C28" s="1" t="s">
        <v>119</v>
      </c>
      <c r="D28" s="1" t="s">
        <v>120</v>
      </c>
      <c r="E28" s="1" t="s">
        <v>121</v>
      </c>
      <c r="F28" s="1" t="s">
        <v>62</v>
      </c>
      <c r="G28" s="1" t="s">
        <v>122</v>
      </c>
      <c r="H28" s="1" t="s">
        <v>123</v>
      </c>
      <c r="I28" s="1" t="s">
        <v>124</v>
      </c>
      <c r="J28" s="1" t="s">
        <v>63</v>
      </c>
      <c r="K28" s="1" t="s">
        <v>125</v>
      </c>
      <c r="L28" s="1" t="s">
        <v>78</v>
      </c>
      <c r="M28" s="1" t="s">
        <v>68</v>
      </c>
    </row>
    <row r="29" spans="1:13" x14ac:dyDescent="0.35">
      <c r="A29" s="2"/>
      <c r="B29" s="2"/>
      <c r="C29" s="2"/>
      <c r="D29" s="2"/>
      <c r="E29" s="2"/>
      <c r="F29" s="2"/>
      <c r="G29" s="2"/>
      <c r="H29" s="2"/>
      <c r="I29" s="2"/>
      <c r="J29" s="2"/>
      <c r="K29" s="2"/>
      <c r="L29" s="2"/>
      <c r="M29" s="2" t="str">
        <f t="shared" ref="M29:M38" si="1">IF(A29="","Missing Product ID",IF(B29="","Missing item/stream",IF(E29="","Missing distance","OK")))</f>
        <v>Missing Product ID</v>
      </c>
    </row>
    <row r="30" spans="1:13" x14ac:dyDescent="0.35">
      <c r="A30" s="2"/>
      <c r="B30" s="2"/>
      <c r="C30" s="2"/>
      <c r="D30" s="2"/>
      <c r="E30" s="2"/>
      <c r="F30" s="2"/>
      <c r="G30" s="2"/>
      <c r="H30" s="2"/>
      <c r="I30" s="2"/>
      <c r="J30" s="2"/>
      <c r="K30" s="2"/>
      <c r="L30" s="2"/>
      <c r="M30" s="2" t="str">
        <f t="shared" si="1"/>
        <v>Missing Product ID</v>
      </c>
    </row>
    <row r="31" spans="1:13" x14ac:dyDescent="0.35">
      <c r="A31" s="2"/>
      <c r="B31" s="2"/>
      <c r="C31" s="2"/>
      <c r="D31" s="2"/>
      <c r="E31" s="2"/>
      <c r="F31" s="2"/>
      <c r="G31" s="2"/>
      <c r="H31" s="2"/>
      <c r="I31" s="2"/>
      <c r="J31" s="2"/>
      <c r="K31" s="2"/>
      <c r="L31" s="2"/>
      <c r="M31" s="2" t="str">
        <f t="shared" si="1"/>
        <v>Missing Product ID</v>
      </c>
    </row>
    <row r="32" spans="1:13" x14ac:dyDescent="0.35">
      <c r="A32" s="2"/>
      <c r="B32" s="2"/>
      <c r="C32" s="2"/>
      <c r="D32" s="2"/>
      <c r="E32" s="2"/>
      <c r="F32" s="2"/>
      <c r="G32" s="2"/>
      <c r="H32" s="2"/>
      <c r="I32" s="2"/>
      <c r="J32" s="2"/>
      <c r="K32" s="2"/>
      <c r="L32" s="2"/>
      <c r="M32" s="2" t="str">
        <f t="shared" si="1"/>
        <v>Missing Product ID</v>
      </c>
    </row>
    <row r="33" spans="1:13" x14ac:dyDescent="0.35">
      <c r="A33" s="2"/>
      <c r="B33" s="2"/>
      <c r="C33" s="2"/>
      <c r="D33" s="2"/>
      <c r="E33" s="2"/>
      <c r="F33" s="2"/>
      <c r="G33" s="2"/>
      <c r="H33" s="2"/>
      <c r="I33" s="2"/>
      <c r="J33" s="2"/>
      <c r="K33" s="2"/>
      <c r="L33" s="2"/>
      <c r="M33" s="2" t="str">
        <f t="shared" si="1"/>
        <v>Missing Product ID</v>
      </c>
    </row>
    <row r="34" spans="1:13" x14ac:dyDescent="0.35">
      <c r="A34" s="2"/>
      <c r="B34" s="2"/>
      <c r="C34" s="2"/>
      <c r="D34" s="2"/>
      <c r="E34" s="2"/>
      <c r="F34" s="2"/>
      <c r="G34" s="2"/>
      <c r="H34" s="2"/>
      <c r="I34" s="2"/>
      <c r="J34" s="2"/>
      <c r="K34" s="2"/>
      <c r="L34" s="2"/>
      <c r="M34" s="2" t="str">
        <f t="shared" si="1"/>
        <v>Missing Product ID</v>
      </c>
    </row>
    <row r="35" spans="1:13" x14ac:dyDescent="0.35">
      <c r="A35" s="2"/>
      <c r="B35" s="2"/>
      <c r="C35" s="2"/>
      <c r="D35" s="2"/>
      <c r="E35" s="2"/>
      <c r="F35" s="2"/>
      <c r="G35" s="2"/>
      <c r="H35" s="2"/>
      <c r="I35" s="2"/>
      <c r="J35" s="2"/>
      <c r="K35" s="2"/>
      <c r="L35" s="2"/>
      <c r="M35" s="2" t="str">
        <f t="shared" si="1"/>
        <v>Missing Product ID</v>
      </c>
    </row>
    <row r="36" spans="1:13" x14ac:dyDescent="0.35">
      <c r="A36" s="2"/>
      <c r="B36" s="2"/>
      <c r="C36" s="2"/>
      <c r="D36" s="2"/>
      <c r="E36" s="2"/>
      <c r="F36" s="2"/>
      <c r="G36" s="2"/>
      <c r="H36" s="2"/>
      <c r="I36" s="2"/>
      <c r="J36" s="2"/>
      <c r="K36" s="2"/>
      <c r="L36" s="2"/>
      <c r="M36" s="2" t="str">
        <f t="shared" si="1"/>
        <v>Missing Product ID</v>
      </c>
    </row>
    <row r="37" spans="1:13" x14ac:dyDescent="0.35">
      <c r="A37" s="2"/>
      <c r="B37" s="2"/>
      <c r="C37" s="2"/>
      <c r="D37" s="2"/>
      <c r="E37" s="2"/>
      <c r="F37" s="2"/>
      <c r="G37" s="2"/>
      <c r="H37" s="2"/>
      <c r="I37" s="2"/>
      <c r="J37" s="2"/>
      <c r="K37" s="2"/>
      <c r="L37" s="2"/>
      <c r="M37" s="2"/>
    </row>
    <row r="39" spans="1:13" ht="15.5" x14ac:dyDescent="0.35">
      <c r="A39" s="6" t="s">
        <v>127</v>
      </c>
      <c r="B39" s="4"/>
      <c r="C39" s="4"/>
      <c r="D39" s="4"/>
      <c r="E39" s="4"/>
      <c r="F39" s="4"/>
      <c r="G39" s="4"/>
      <c r="H39" s="4"/>
      <c r="I39" s="4"/>
      <c r="J39" s="4"/>
      <c r="K39" s="4"/>
      <c r="L39" s="4"/>
      <c r="M39" s="4"/>
    </row>
    <row r="41" spans="1:13" ht="26" x14ac:dyDescent="0.35">
      <c r="A41" s="1" t="s">
        <v>42</v>
      </c>
      <c r="B41" s="1" t="s">
        <v>118</v>
      </c>
      <c r="C41" s="1" t="s">
        <v>119</v>
      </c>
      <c r="D41" s="1" t="s">
        <v>120</v>
      </c>
      <c r="E41" s="1" t="s">
        <v>121</v>
      </c>
      <c r="F41" s="1" t="s">
        <v>62</v>
      </c>
      <c r="G41" s="1" t="s">
        <v>122</v>
      </c>
      <c r="H41" s="1" t="s">
        <v>123</v>
      </c>
      <c r="I41" s="1" t="s">
        <v>124</v>
      </c>
      <c r="J41" s="1" t="s">
        <v>63</v>
      </c>
      <c r="K41" s="1" t="s">
        <v>125</v>
      </c>
      <c r="L41" s="1" t="s">
        <v>78</v>
      </c>
      <c r="M41" s="1" t="s">
        <v>68</v>
      </c>
    </row>
    <row r="42" spans="1:13" x14ac:dyDescent="0.35">
      <c r="A42" s="2"/>
      <c r="B42" s="2"/>
      <c r="C42" s="2"/>
      <c r="D42" s="2"/>
      <c r="E42" s="2"/>
      <c r="F42" s="2"/>
      <c r="G42" s="2"/>
      <c r="H42" s="2"/>
      <c r="I42" s="2"/>
      <c r="J42" s="2"/>
      <c r="K42" s="2"/>
      <c r="L42" s="2"/>
      <c r="M42" s="2" t="str">
        <f t="shared" ref="M42:M51" si="2">IF(A42="","Missing Product ID",IF(B42="","Missing item/stream",IF(E42="","Missing distance","OK")))</f>
        <v>Missing Product ID</v>
      </c>
    </row>
    <row r="43" spans="1:13" x14ac:dyDescent="0.35">
      <c r="A43" s="2"/>
      <c r="B43" s="2"/>
      <c r="C43" s="2"/>
      <c r="D43" s="2"/>
      <c r="E43" s="2"/>
      <c r="F43" s="2"/>
      <c r="G43" s="2"/>
      <c r="H43" s="2"/>
      <c r="I43" s="2"/>
      <c r="J43" s="2"/>
      <c r="K43" s="2"/>
      <c r="L43" s="2"/>
      <c r="M43" s="2" t="str">
        <f t="shared" si="2"/>
        <v>Missing Product ID</v>
      </c>
    </row>
    <row r="44" spans="1:13" x14ac:dyDescent="0.35">
      <c r="A44" s="2"/>
      <c r="B44" s="2"/>
      <c r="C44" s="2"/>
      <c r="D44" s="2"/>
      <c r="E44" s="2"/>
      <c r="F44" s="2"/>
      <c r="G44" s="2"/>
      <c r="H44" s="2"/>
      <c r="I44" s="2"/>
      <c r="J44" s="2"/>
      <c r="K44" s="2"/>
      <c r="L44" s="2"/>
      <c r="M44" s="2" t="str">
        <f t="shared" si="2"/>
        <v>Missing Product ID</v>
      </c>
    </row>
    <row r="45" spans="1:13" x14ac:dyDescent="0.35">
      <c r="A45" s="2"/>
      <c r="B45" s="2"/>
      <c r="C45" s="2"/>
      <c r="D45" s="2"/>
      <c r="E45" s="2"/>
      <c r="F45" s="2"/>
      <c r="G45" s="2"/>
      <c r="H45" s="2"/>
      <c r="I45" s="2"/>
      <c r="J45" s="2"/>
      <c r="K45" s="2"/>
      <c r="L45" s="2"/>
      <c r="M45" s="2" t="str">
        <f t="shared" si="2"/>
        <v>Missing Product ID</v>
      </c>
    </row>
    <row r="46" spans="1:13" x14ac:dyDescent="0.35">
      <c r="A46" s="2"/>
      <c r="B46" s="2"/>
      <c r="C46" s="2"/>
      <c r="D46" s="2"/>
      <c r="E46" s="2"/>
      <c r="F46" s="2"/>
      <c r="G46" s="2"/>
      <c r="H46" s="2"/>
      <c r="I46" s="2"/>
      <c r="J46" s="2"/>
      <c r="K46" s="2"/>
      <c r="L46" s="2"/>
      <c r="M46" s="2" t="str">
        <f t="shared" si="2"/>
        <v>Missing Product ID</v>
      </c>
    </row>
    <row r="47" spans="1:13" x14ac:dyDescent="0.35">
      <c r="A47" s="2"/>
      <c r="B47" s="2"/>
      <c r="C47" s="2"/>
      <c r="D47" s="2"/>
      <c r="E47" s="2"/>
      <c r="F47" s="2"/>
      <c r="G47" s="2"/>
      <c r="H47" s="2"/>
      <c r="I47" s="2"/>
      <c r="J47" s="2"/>
      <c r="K47" s="2"/>
      <c r="L47" s="2"/>
      <c r="M47" s="2" t="str">
        <f t="shared" si="2"/>
        <v>Missing Product ID</v>
      </c>
    </row>
    <row r="48" spans="1:13" x14ac:dyDescent="0.35">
      <c r="A48" s="2"/>
      <c r="B48" s="2"/>
      <c r="C48" s="2"/>
      <c r="D48" s="2"/>
      <c r="E48" s="2"/>
      <c r="F48" s="2"/>
      <c r="G48" s="2"/>
      <c r="H48" s="2"/>
      <c r="I48" s="2"/>
      <c r="J48" s="2"/>
      <c r="K48" s="2"/>
      <c r="L48" s="2"/>
      <c r="M48" s="2" t="str">
        <f t="shared" si="2"/>
        <v>Missing Product ID</v>
      </c>
    </row>
    <row r="49" spans="1:13" x14ac:dyDescent="0.35">
      <c r="A49" s="2"/>
      <c r="B49" s="2"/>
      <c r="C49" s="2"/>
      <c r="D49" s="2"/>
      <c r="E49" s="2"/>
      <c r="F49" s="2"/>
      <c r="G49" s="2"/>
      <c r="H49" s="2"/>
      <c r="I49" s="2"/>
      <c r="J49" s="2"/>
      <c r="K49" s="2"/>
      <c r="L49" s="2"/>
      <c r="M49" s="2" t="str">
        <f t="shared" si="2"/>
        <v>Missing Product ID</v>
      </c>
    </row>
    <row r="50" spans="1:13" x14ac:dyDescent="0.35">
      <c r="A50" s="2"/>
      <c r="B50" s="2"/>
      <c r="C50" s="2"/>
      <c r="D50" s="2"/>
      <c r="E50" s="2"/>
      <c r="F50" s="2"/>
      <c r="G50" s="2"/>
      <c r="H50" s="2"/>
      <c r="I50" s="2"/>
      <c r="J50" s="2"/>
      <c r="K50" s="2"/>
      <c r="L50" s="2"/>
      <c r="M50" s="2"/>
    </row>
    <row r="52" spans="1:13" ht="15.5" x14ac:dyDescent="0.35">
      <c r="A52" s="6" t="s">
        <v>128</v>
      </c>
      <c r="B52" s="4"/>
      <c r="C52" s="4"/>
      <c r="D52" s="4"/>
      <c r="E52" s="4"/>
      <c r="F52" s="4"/>
      <c r="G52" s="4"/>
      <c r="H52" s="4"/>
      <c r="I52" s="4"/>
      <c r="J52" s="4"/>
      <c r="K52" s="4"/>
      <c r="L52" s="4"/>
      <c r="M52" s="4"/>
    </row>
    <row r="54" spans="1:13" ht="26" x14ac:dyDescent="0.35">
      <c r="A54" s="1" t="s">
        <v>42</v>
      </c>
      <c r="B54" s="1" t="s">
        <v>118</v>
      </c>
      <c r="C54" s="1" t="s">
        <v>119</v>
      </c>
      <c r="D54" s="1" t="s">
        <v>120</v>
      </c>
      <c r="E54" s="1" t="s">
        <v>121</v>
      </c>
      <c r="F54" s="1" t="s">
        <v>62</v>
      </c>
      <c r="G54" s="1" t="s">
        <v>122</v>
      </c>
      <c r="H54" s="1" t="s">
        <v>123</v>
      </c>
      <c r="I54" s="1" t="s">
        <v>124</v>
      </c>
      <c r="J54" s="1" t="s">
        <v>63</v>
      </c>
      <c r="K54" s="1" t="s">
        <v>125</v>
      </c>
      <c r="L54" s="1" t="s">
        <v>78</v>
      </c>
      <c r="M54" s="1" t="s">
        <v>68</v>
      </c>
    </row>
    <row r="55" spans="1:13" x14ac:dyDescent="0.35">
      <c r="A55" s="2"/>
      <c r="B55" s="2"/>
      <c r="C55" s="2"/>
      <c r="D55" s="2"/>
      <c r="E55" s="2"/>
      <c r="F55" s="2"/>
      <c r="G55" s="2"/>
      <c r="H55" s="2"/>
      <c r="I55" s="2"/>
      <c r="J55" s="2"/>
      <c r="K55" s="2"/>
      <c r="L55" s="2"/>
      <c r="M55" s="2" t="str">
        <f t="shared" ref="M55:M62" si="3">IF(A55="","Missing Product ID",IF(B55="","Missing item/stream",IF(E55="","Missing distance","OK")))</f>
        <v>Missing Product ID</v>
      </c>
    </row>
    <row r="56" spans="1:13" x14ac:dyDescent="0.35">
      <c r="A56" s="2"/>
      <c r="B56" s="2"/>
      <c r="C56" s="2"/>
      <c r="D56" s="2"/>
      <c r="E56" s="2"/>
      <c r="F56" s="2"/>
      <c r="G56" s="2"/>
      <c r="H56" s="2"/>
      <c r="I56" s="2"/>
      <c r="J56" s="2"/>
      <c r="K56" s="2"/>
      <c r="L56" s="2"/>
      <c r="M56" s="2" t="str">
        <f t="shared" si="3"/>
        <v>Missing Product ID</v>
      </c>
    </row>
    <row r="57" spans="1:13" x14ac:dyDescent="0.35">
      <c r="A57" s="2"/>
      <c r="B57" s="2"/>
      <c r="C57" s="2"/>
      <c r="D57" s="2"/>
      <c r="E57" s="2"/>
      <c r="F57" s="2"/>
      <c r="G57" s="2"/>
      <c r="H57" s="2"/>
      <c r="I57" s="2"/>
      <c r="J57" s="2"/>
      <c r="K57" s="2"/>
      <c r="L57" s="2"/>
      <c r="M57" s="2" t="str">
        <f t="shared" si="3"/>
        <v>Missing Product ID</v>
      </c>
    </row>
    <row r="58" spans="1:13" x14ac:dyDescent="0.35">
      <c r="A58" s="2"/>
      <c r="B58" s="2"/>
      <c r="C58" s="2"/>
      <c r="D58" s="2"/>
      <c r="E58" s="2"/>
      <c r="F58" s="2"/>
      <c r="G58" s="2"/>
      <c r="H58" s="2"/>
      <c r="I58" s="2"/>
      <c r="J58" s="2"/>
      <c r="K58" s="2"/>
      <c r="L58" s="2"/>
      <c r="M58" s="2" t="str">
        <f t="shared" si="3"/>
        <v>Missing Product ID</v>
      </c>
    </row>
    <row r="59" spans="1:13" x14ac:dyDescent="0.35">
      <c r="A59" s="2"/>
      <c r="B59" s="2"/>
      <c r="C59" s="2"/>
      <c r="D59" s="2"/>
      <c r="E59" s="2"/>
      <c r="F59" s="2"/>
      <c r="G59" s="2"/>
      <c r="H59" s="2"/>
      <c r="I59" s="2"/>
      <c r="J59" s="2"/>
      <c r="K59" s="2"/>
      <c r="L59" s="2"/>
      <c r="M59" s="2" t="str">
        <f t="shared" si="3"/>
        <v>Missing Product ID</v>
      </c>
    </row>
    <row r="60" spans="1:13" x14ac:dyDescent="0.35">
      <c r="A60" s="2"/>
      <c r="B60" s="2"/>
      <c r="C60" s="2"/>
      <c r="D60" s="2"/>
      <c r="E60" s="2"/>
      <c r="F60" s="2"/>
      <c r="G60" s="2"/>
      <c r="H60" s="2"/>
      <c r="I60" s="2"/>
      <c r="J60" s="2"/>
      <c r="K60" s="2"/>
      <c r="L60" s="2"/>
      <c r="M60" s="2" t="str">
        <f t="shared" si="3"/>
        <v>Missing Product ID</v>
      </c>
    </row>
    <row r="61" spans="1:13" x14ac:dyDescent="0.35">
      <c r="A61" s="2"/>
      <c r="B61" s="2"/>
      <c r="C61" s="2"/>
      <c r="D61" s="2"/>
      <c r="E61" s="2"/>
      <c r="F61" s="2"/>
      <c r="G61" s="2"/>
      <c r="H61" s="2"/>
      <c r="I61" s="2"/>
      <c r="J61" s="2"/>
      <c r="K61" s="2"/>
      <c r="L61" s="2"/>
      <c r="M61" s="2" t="str">
        <f t="shared" si="3"/>
        <v>Missing Product ID</v>
      </c>
    </row>
    <row r="62" spans="1:13" x14ac:dyDescent="0.35">
      <c r="A62" s="2"/>
      <c r="B62" s="2"/>
      <c r="C62" s="2"/>
      <c r="D62" s="2"/>
      <c r="E62" s="2"/>
      <c r="F62" s="2"/>
      <c r="G62" s="2"/>
      <c r="H62" s="2"/>
      <c r="I62" s="2"/>
      <c r="J62" s="2"/>
      <c r="K62" s="2"/>
      <c r="L62" s="2"/>
      <c r="M62" s="2" t="str">
        <f t="shared" si="3"/>
        <v>Missing Product ID</v>
      </c>
    </row>
  </sheetData>
  <mergeCells count="6">
    <mergeCell ref="A52:M52"/>
    <mergeCell ref="A13:M13"/>
    <mergeCell ref="A1:M1"/>
    <mergeCell ref="A39:M39"/>
    <mergeCell ref="A26:M26"/>
    <mergeCell ref="A2:M2"/>
  </mergeCells>
  <conditionalFormatting sqref="J16:J24">
    <cfRule type="expression" dxfId="17" priority="3">
      <formula>OR(H1="Proxy",H1="Estimated")</formula>
    </cfRule>
  </conditionalFormatting>
  <conditionalFormatting sqref="M1:M24 M26:M37 M39:M50 M52:M203">
    <cfRule type="expression" dxfId="16" priority="1">
      <formula>NOT($M1="OK")</formula>
    </cfRule>
    <cfRule type="expression" dxfId="15" priority="2">
      <formula>$M1="OK"</formula>
    </cfRule>
  </conditionalFormatting>
  <conditionalFormatting sqref="J26:J37">
    <cfRule type="expression" dxfId="14" priority="6">
      <formula>OR(H10="Proxy",H10="Estimated")</formula>
    </cfRule>
  </conditionalFormatting>
  <conditionalFormatting sqref="J39:J50">
    <cfRule type="expression" dxfId="13" priority="8">
      <formula>OR(H22="Proxy",H22="Estimated")</formula>
    </cfRule>
  </conditionalFormatting>
  <conditionalFormatting sqref="J52:J62">
    <cfRule type="expression" dxfId="12" priority="10">
      <formula>OR(H34="Proxy",H34="Estimated")</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600-000000000000}">
          <x14:formula1>
            <xm:f>Product_Portfolio!$A$5:$A$30</xm:f>
          </x14:formula1>
          <xm:sqref>A16:A62</xm:sqref>
        </x14:dataValidation>
        <x14:dataValidation type="list" allowBlank="1" xr:uid="{00000000-0002-0000-0600-000001000000}">
          <x14:formula1>
            <xm:f>Lists!$K$2:$K$12</xm:f>
          </x14:formula1>
          <xm:sqref>F16:F62</xm:sqref>
        </x14:dataValidation>
        <x14:dataValidation type="list" allowBlank="1" xr:uid="{00000000-0002-0000-0600-000002000000}">
          <x14:formula1>
            <xm:f>Lists!$M$2:$M$8</xm:f>
          </x14:formula1>
          <xm:sqref>G16:G62</xm:sqref>
        </x14:dataValidation>
        <x14:dataValidation type="list" allowBlank="1" xr:uid="{00000000-0002-0000-0600-000003000000}">
          <x14:formula1>
            <xm:f>Lists!$E$2:$E$6</xm:f>
          </x14:formula1>
          <xm:sqref>J16:J62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69"/>
  <sheetViews>
    <sheetView workbookViewId="0">
      <selection activeCell="M60" sqref="M60"/>
    </sheetView>
  </sheetViews>
  <sheetFormatPr defaultRowHeight="14.5" x14ac:dyDescent="0.35"/>
  <cols>
    <col min="1" max="1" width="14" customWidth="1"/>
    <col min="2" max="2" width="22" customWidth="1"/>
    <col min="3" max="3" width="18" customWidth="1"/>
    <col min="4" max="4" width="14" customWidth="1"/>
    <col min="5" max="5" width="10" customWidth="1"/>
    <col min="6" max="6" width="12" customWidth="1"/>
    <col min="7" max="8" width="16" customWidth="1"/>
    <col min="9" max="9" width="12" customWidth="1"/>
    <col min="10" max="10" width="14" customWidth="1"/>
    <col min="11" max="11" width="12" customWidth="1"/>
    <col min="12" max="13" width="18" customWidth="1"/>
  </cols>
  <sheetData>
    <row r="1" spans="1:13" ht="38.5" customHeight="1" x14ac:dyDescent="0.35">
      <c r="A1" s="5" t="s">
        <v>129</v>
      </c>
      <c r="B1" s="4"/>
      <c r="C1" s="4"/>
      <c r="D1" s="4"/>
      <c r="E1" s="4"/>
      <c r="F1" s="4"/>
      <c r="G1" s="4"/>
      <c r="H1" s="4"/>
      <c r="I1" s="4"/>
      <c r="J1" s="4"/>
      <c r="K1" s="4"/>
      <c r="L1" s="4"/>
      <c r="M1" s="4"/>
    </row>
    <row r="2" spans="1:13" ht="34" customHeight="1" x14ac:dyDescent="0.35">
      <c r="A2" s="34" t="s">
        <v>130</v>
      </c>
      <c r="B2" s="35"/>
      <c r="C2" s="35"/>
      <c r="D2" s="35"/>
      <c r="E2" s="35"/>
      <c r="F2" s="35"/>
      <c r="G2" s="35"/>
      <c r="H2" s="35"/>
      <c r="I2" s="35"/>
      <c r="J2" s="35"/>
      <c r="K2" s="35"/>
      <c r="L2" s="35"/>
      <c r="M2" s="35"/>
    </row>
    <row r="6" spans="1:13" ht="15.5" x14ac:dyDescent="0.35">
      <c r="A6" s="6" t="s">
        <v>131</v>
      </c>
      <c r="B6" s="4"/>
      <c r="C6" s="4"/>
      <c r="D6" s="4"/>
      <c r="E6" s="4"/>
      <c r="F6" s="4"/>
      <c r="G6" s="4"/>
      <c r="H6" s="4"/>
      <c r="I6" s="4"/>
      <c r="J6" s="4"/>
      <c r="K6" s="4"/>
      <c r="L6" s="4"/>
      <c r="M6" s="4"/>
    </row>
    <row r="8" spans="1:13" ht="30.5" customHeight="1" x14ac:dyDescent="0.35">
      <c r="A8" s="1" t="s">
        <v>42</v>
      </c>
      <c r="B8" s="1" t="s">
        <v>132</v>
      </c>
      <c r="C8" s="1" t="s">
        <v>133</v>
      </c>
      <c r="D8" s="1" t="s">
        <v>61</v>
      </c>
      <c r="E8" s="1" t="s">
        <v>62</v>
      </c>
      <c r="F8" s="1" t="s">
        <v>134</v>
      </c>
      <c r="G8" s="1" t="s">
        <v>135</v>
      </c>
      <c r="H8" s="1" t="s">
        <v>63</v>
      </c>
      <c r="I8" s="1" t="s">
        <v>65</v>
      </c>
      <c r="J8" s="1" t="s">
        <v>136</v>
      </c>
      <c r="K8" s="1" t="s">
        <v>137</v>
      </c>
      <c r="L8" s="1" t="s">
        <v>78</v>
      </c>
      <c r="M8" s="1" t="s">
        <v>68</v>
      </c>
    </row>
    <row r="9" spans="1:13" x14ac:dyDescent="0.35">
      <c r="A9" s="2"/>
      <c r="B9" s="2"/>
      <c r="C9" s="2"/>
      <c r="D9" s="2"/>
      <c r="E9" s="2"/>
      <c r="F9" s="2"/>
      <c r="G9" s="2"/>
      <c r="H9" s="2"/>
      <c r="I9" s="2"/>
      <c r="J9" s="2"/>
      <c r="K9" s="2"/>
      <c r="L9" s="2"/>
      <c r="M9" s="2" t="str">
        <f t="shared" ref="M9:M16" si="0">IF(A9="","Missing Product ID",IF(B9="","Missing scenario/item",IF(H9="","Missing data source","OK")))</f>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row>
    <row r="17" spans="1:13" ht="15.5" x14ac:dyDescent="0.35">
      <c r="A17" s="6" t="s">
        <v>138</v>
      </c>
      <c r="B17" s="4"/>
      <c r="C17" s="4"/>
      <c r="D17" s="4"/>
      <c r="E17" s="4"/>
      <c r="F17" s="4"/>
      <c r="G17" s="4"/>
      <c r="H17" s="4"/>
      <c r="I17" s="4"/>
      <c r="J17" s="4"/>
      <c r="K17" s="4"/>
      <c r="L17" s="4"/>
      <c r="M17" s="4"/>
    </row>
    <row r="19" spans="1:13" ht="26" customHeight="1" x14ac:dyDescent="0.35">
      <c r="A19" s="1" t="s">
        <v>42</v>
      </c>
      <c r="B19" s="1" t="s">
        <v>132</v>
      </c>
      <c r="C19" s="1" t="s">
        <v>133</v>
      </c>
      <c r="D19" s="1" t="s">
        <v>61</v>
      </c>
      <c r="E19" s="1" t="s">
        <v>62</v>
      </c>
      <c r="F19" s="1" t="s">
        <v>134</v>
      </c>
      <c r="G19" s="1" t="s">
        <v>135</v>
      </c>
      <c r="H19" s="1" t="s">
        <v>63</v>
      </c>
      <c r="I19" s="1" t="s">
        <v>65</v>
      </c>
      <c r="J19" s="1" t="s">
        <v>136</v>
      </c>
      <c r="K19" s="1" t="s">
        <v>137</v>
      </c>
      <c r="L19" s="1" t="s">
        <v>78</v>
      </c>
      <c r="M19" s="1" t="s">
        <v>68</v>
      </c>
    </row>
    <row r="20" spans="1:13" x14ac:dyDescent="0.35">
      <c r="A20" s="2"/>
      <c r="B20" s="2"/>
      <c r="C20" s="2"/>
      <c r="D20" s="2"/>
      <c r="E20" s="2"/>
      <c r="F20" s="2"/>
      <c r="G20" s="2"/>
      <c r="H20" s="2"/>
      <c r="I20" s="2"/>
      <c r="J20" s="2"/>
      <c r="K20" s="2"/>
      <c r="L20" s="2"/>
      <c r="M20" s="2" t="str">
        <f t="shared" ref="M20:M27" si="1">IF(A20="","Missing Product ID",IF(B20="","Missing scenario/item",IF(H20="","Missing data source","OK")))</f>
        <v>Missing Product ID</v>
      </c>
    </row>
    <row r="21" spans="1:13" x14ac:dyDescent="0.35">
      <c r="A21" s="2"/>
      <c r="B21" s="2"/>
      <c r="C21" s="2"/>
      <c r="D21" s="2"/>
      <c r="E21" s="2"/>
      <c r="F21" s="2"/>
      <c r="G21" s="2"/>
      <c r="H21" s="2"/>
      <c r="I21" s="2"/>
      <c r="J21" s="2"/>
      <c r="K21" s="2"/>
      <c r="L21" s="2"/>
      <c r="M21" s="2" t="str">
        <f t="shared" si="1"/>
        <v>Missing Product ID</v>
      </c>
    </row>
    <row r="22" spans="1:13" x14ac:dyDescent="0.35">
      <c r="A22" s="2"/>
      <c r="B22" s="2"/>
      <c r="C22" s="2"/>
      <c r="D22" s="2"/>
      <c r="E22" s="2"/>
      <c r="F22" s="2"/>
      <c r="G22" s="2"/>
      <c r="H22" s="2"/>
      <c r="I22" s="2"/>
      <c r="J22" s="2"/>
      <c r="K22" s="2"/>
      <c r="L22" s="2"/>
      <c r="M22" s="2" t="str">
        <f t="shared" si="1"/>
        <v>Missing Product ID</v>
      </c>
    </row>
    <row r="23" spans="1:13" x14ac:dyDescent="0.35">
      <c r="A23" s="2"/>
      <c r="B23" s="2"/>
      <c r="C23" s="2"/>
      <c r="D23" s="2"/>
      <c r="E23" s="2"/>
      <c r="F23" s="2"/>
      <c r="G23" s="2"/>
      <c r="H23" s="2"/>
      <c r="I23" s="2"/>
      <c r="J23" s="2"/>
      <c r="K23" s="2"/>
      <c r="L23" s="2"/>
      <c r="M23" s="2" t="str">
        <f t="shared" si="1"/>
        <v>Missing Product ID</v>
      </c>
    </row>
    <row r="24" spans="1:13" x14ac:dyDescent="0.35">
      <c r="A24" s="2"/>
      <c r="B24" s="2"/>
      <c r="C24" s="2"/>
      <c r="D24" s="2"/>
      <c r="E24" s="2"/>
      <c r="F24" s="2"/>
      <c r="G24" s="2"/>
      <c r="H24" s="2"/>
      <c r="I24" s="2"/>
      <c r="J24" s="2"/>
      <c r="K24" s="2"/>
      <c r="L24" s="2"/>
      <c r="M24" s="2" t="str">
        <f t="shared" si="1"/>
        <v>Missing Product ID</v>
      </c>
    </row>
    <row r="25" spans="1:13" x14ac:dyDescent="0.35">
      <c r="A25" s="2"/>
      <c r="B25" s="2"/>
      <c r="C25" s="2"/>
      <c r="D25" s="2"/>
      <c r="E25" s="2"/>
      <c r="F25" s="2"/>
      <c r="G25" s="2"/>
      <c r="H25" s="2"/>
      <c r="I25" s="2"/>
      <c r="J25" s="2"/>
      <c r="K25" s="2"/>
      <c r="L25" s="2"/>
      <c r="M25" s="2" t="str">
        <f t="shared" si="1"/>
        <v>Missing Product ID</v>
      </c>
    </row>
    <row r="26" spans="1:13" x14ac:dyDescent="0.35">
      <c r="A26" s="2"/>
      <c r="B26" s="2"/>
      <c r="C26" s="2"/>
      <c r="D26" s="2"/>
      <c r="E26" s="2"/>
      <c r="F26" s="2"/>
      <c r="G26" s="2"/>
      <c r="H26" s="2"/>
      <c r="I26" s="2"/>
      <c r="J26" s="2"/>
      <c r="K26" s="2"/>
      <c r="L26" s="2"/>
      <c r="M26" s="2"/>
    </row>
    <row r="28" spans="1:13" ht="15.5" x14ac:dyDescent="0.35">
      <c r="A28" s="6" t="s">
        <v>139</v>
      </c>
      <c r="B28" s="4"/>
      <c r="C28" s="4"/>
      <c r="D28" s="4"/>
      <c r="E28" s="4"/>
      <c r="F28" s="4"/>
      <c r="G28" s="4"/>
      <c r="H28" s="4"/>
      <c r="I28" s="4"/>
      <c r="J28" s="4"/>
      <c r="K28" s="4"/>
      <c r="L28" s="4"/>
      <c r="M28" s="4"/>
    </row>
    <row r="30" spans="1:13" ht="30" customHeight="1" x14ac:dyDescent="0.35">
      <c r="A30" s="1" t="s">
        <v>42</v>
      </c>
      <c r="B30" s="1" t="s">
        <v>132</v>
      </c>
      <c r="C30" s="1" t="s">
        <v>133</v>
      </c>
      <c r="D30" s="1" t="s">
        <v>61</v>
      </c>
      <c r="E30" s="1" t="s">
        <v>62</v>
      </c>
      <c r="F30" s="1" t="s">
        <v>134</v>
      </c>
      <c r="G30" s="1" t="s">
        <v>135</v>
      </c>
      <c r="H30" s="1" t="s">
        <v>63</v>
      </c>
      <c r="I30" s="1" t="s">
        <v>65</v>
      </c>
      <c r="J30" s="1" t="s">
        <v>136</v>
      </c>
      <c r="K30" s="1" t="s">
        <v>137</v>
      </c>
      <c r="L30" s="1" t="s">
        <v>78</v>
      </c>
      <c r="M30" s="1" t="s">
        <v>68</v>
      </c>
    </row>
    <row r="31" spans="1:13" x14ac:dyDescent="0.35">
      <c r="A31" s="2"/>
      <c r="B31" s="2"/>
      <c r="C31" s="2"/>
      <c r="D31" s="2"/>
      <c r="E31" s="2"/>
      <c r="F31" s="2"/>
      <c r="G31" s="2"/>
      <c r="H31" s="2"/>
      <c r="I31" s="2"/>
      <c r="J31" s="2"/>
      <c r="K31" s="2"/>
      <c r="L31" s="2"/>
      <c r="M31" s="2" t="str">
        <f t="shared" ref="M31:M38" si="2">IF(A31="","Missing Product ID",IF(B31="","Missing scenario/item",IF(H31="","Missing data source","OK")))</f>
        <v>Missing Product ID</v>
      </c>
    </row>
    <row r="32" spans="1:13" x14ac:dyDescent="0.35">
      <c r="A32" s="2"/>
      <c r="B32" s="2"/>
      <c r="C32" s="2"/>
      <c r="D32" s="2"/>
      <c r="E32" s="2"/>
      <c r="F32" s="2"/>
      <c r="G32" s="2"/>
      <c r="H32" s="2"/>
      <c r="I32" s="2"/>
      <c r="J32" s="2"/>
      <c r="K32" s="2"/>
      <c r="L32" s="2"/>
      <c r="M32" s="2" t="str">
        <f t="shared" si="2"/>
        <v>Missing Product ID</v>
      </c>
    </row>
    <row r="33" spans="1:13" x14ac:dyDescent="0.35">
      <c r="A33" s="2"/>
      <c r="B33" s="2"/>
      <c r="C33" s="2"/>
      <c r="D33" s="2"/>
      <c r="E33" s="2"/>
      <c r="F33" s="2"/>
      <c r="G33" s="2"/>
      <c r="H33" s="2"/>
      <c r="I33" s="2"/>
      <c r="J33" s="2"/>
      <c r="K33" s="2"/>
      <c r="L33" s="2"/>
      <c r="M33" s="2" t="str">
        <f t="shared" si="2"/>
        <v>Missing Product ID</v>
      </c>
    </row>
    <row r="34" spans="1:13" x14ac:dyDescent="0.35">
      <c r="A34" s="2"/>
      <c r="B34" s="2"/>
      <c r="C34" s="2"/>
      <c r="D34" s="2"/>
      <c r="E34" s="2"/>
      <c r="F34" s="2"/>
      <c r="G34" s="2"/>
      <c r="H34" s="2"/>
      <c r="I34" s="2"/>
      <c r="J34" s="2"/>
      <c r="K34" s="2"/>
      <c r="L34" s="2"/>
      <c r="M34" s="2" t="str">
        <f t="shared" si="2"/>
        <v>Missing Product ID</v>
      </c>
    </row>
    <row r="35" spans="1:13" x14ac:dyDescent="0.35">
      <c r="A35" s="2"/>
      <c r="B35" s="2"/>
      <c r="C35" s="2"/>
      <c r="D35" s="2"/>
      <c r="E35" s="2"/>
      <c r="F35" s="2"/>
      <c r="G35" s="2"/>
      <c r="H35" s="2"/>
      <c r="I35" s="2"/>
      <c r="J35" s="2"/>
      <c r="K35" s="2"/>
      <c r="L35" s="2"/>
      <c r="M35" s="2" t="str">
        <f t="shared" si="2"/>
        <v>Missing Product ID</v>
      </c>
    </row>
    <row r="36" spans="1:13" x14ac:dyDescent="0.35">
      <c r="A36" s="2"/>
      <c r="B36" s="2"/>
      <c r="C36" s="2"/>
      <c r="D36" s="2"/>
      <c r="E36" s="2"/>
      <c r="F36" s="2"/>
      <c r="G36" s="2"/>
      <c r="H36" s="2"/>
      <c r="I36" s="2"/>
      <c r="J36" s="2"/>
      <c r="K36" s="2"/>
      <c r="L36" s="2"/>
      <c r="M36" s="2" t="str">
        <f t="shared" si="2"/>
        <v>Missing Product ID</v>
      </c>
    </row>
    <row r="37" spans="1:13" x14ac:dyDescent="0.35">
      <c r="A37" s="2"/>
      <c r="B37" s="2"/>
      <c r="C37" s="2"/>
      <c r="D37" s="2"/>
      <c r="E37" s="2"/>
      <c r="F37" s="2"/>
      <c r="G37" s="2"/>
      <c r="H37" s="2"/>
      <c r="I37" s="2"/>
      <c r="J37" s="2"/>
      <c r="K37" s="2"/>
      <c r="L37" s="2"/>
      <c r="M37" s="2"/>
    </row>
    <row r="39" spans="1:13" ht="15.5" x14ac:dyDescent="0.35">
      <c r="A39" s="6" t="s">
        <v>140</v>
      </c>
      <c r="B39" s="4"/>
      <c r="C39" s="4"/>
      <c r="D39" s="4"/>
      <c r="E39" s="4"/>
      <c r="F39" s="4"/>
      <c r="G39" s="4"/>
      <c r="H39" s="4"/>
      <c r="I39" s="4"/>
      <c r="J39" s="4"/>
      <c r="K39" s="4"/>
      <c r="L39" s="4"/>
      <c r="M39" s="4"/>
    </row>
    <row r="41" spans="1:13" ht="25" customHeight="1" x14ac:dyDescent="0.35">
      <c r="A41" s="1" t="s">
        <v>42</v>
      </c>
      <c r="B41" s="1" t="s">
        <v>132</v>
      </c>
      <c r="C41" s="1" t="s">
        <v>133</v>
      </c>
      <c r="D41" s="1" t="s">
        <v>61</v>
      </c>
      <c r="E41" s="1" t="s">
        <v>62</v>
      </c>
      <c r="F41" s="1" t="s">
        <v>134</v>
      </c>
      <c r="G41" s="1" t="s">
        <v>135</v>
      </c>
      <c r="H41" s="1" t="s">
        <v>63</v>
      </c>
      <c r="I41" s="1" t="s">
        <v>65</v>
      </c>
      <c r="J41" s="1" t="s">
        <v>136</v>
      </c>
      <c r="K41" s="1" t="s">
        <v>137</v>
      </c>
      <c r="L41" s="1" t="s">
        <v>78</v>
      </c>
      <c r="M41" s="1" t="s">
        <v>68</v>
      </c>
    </row>
    <row r="42" spans="1:13" x14ac:dyDescent="0.35">
      <c r="A42" s="2"/>
      <c r="B42" s="2"/>
      <c r="C42" s="2"/>
      <c r="D42" s="2"/>
      <c r="E42" s="2"/>
      <c r="F42" s="2"/>
      <c r="G42" s="2"/>
      <c r="H42" s="2"/>
      <c r="I42" s="2"/>
      <c r="J42" s="2"/>
      <c r="K42" s="2"/>
      <c r="L42" s="2"/>
      <c r="M42" s="2" t="str">
        <f t="shared" ref="M42:M49" si="3">IF(A42="","Missing Product ID",IF(B42="","Missing scenario/item",IF(H42="","Missing data source","OK")))</f>
        <v>Missing Product ID</v>
      </c>
    </row>
    <row r="43" spans="1:13" x14ac:dyDescent="0.35">
      <c r="A43" s="2"/>
      <c r="B43" s="2"/>
      <c r="C43" s="2"/>
      <c r="D43" s="2"/>
      <c r="E43" s="2"/>
      <c r="F43" s="2"/>
      <c r="G43" s="2"/>
      <c r="H43" s="2"/>
      <c r="I43" s="2"/>
      <c r="J43" s="2"/>
      <c r="K43" s="2"/>
      <c r="L43" s="2"/>
      <c r="M43" s="2" t="str">
        <f t="shared" si="3"/>
        <v>Missing Product ID</v>
      </c>
    </row>
    <row r="44" spans="1:13" x14ac:dyDescent="0.35">
      <c r="A44" s="2"/>
      <c r="B44" s="2"/>
      <c r="C44" s="2"/>
      <c r="D44" s="2"/>
      <c r="E44" s="2"/>
      <c r="F44" s="2"/>
      <c r="G44" s="2"/>
      <c r="H44" s="2"/>
      <c r="I44" s="2"/>
      <c r="J44" s="2"/>
      <c r="K44" s="2"/>
      <c r="L44" s="2"/>
      <c r="M44" s="2" t="str">
        <f t="shared" si="3"/>
        <v>Missing Product ID</v>
      </c>
    </row>
    <row r="45" spans="1:13" x14ac:dyDescent="0.35">
      <c r="A45" s="2"/>
      <c r="B45" s="2"/>
      <c r="C45" s="2"/>
      <c r="D45" s="2"/>
      <c r="E45" s="2"/>
      <c r="F45" s="2"/>
      <c r="G45" s="2"/>
      <c r="H45" s="2"/>
      <c r="I45" s="2"/>
      <c r="J45" s="2"/>
      <c r="K45" s="2"/>
      <c r="L45" s="2"/>
      <c r="M45" s="2" t="str">
        <f t="shared" si="3"/>
        <v>Missing Product ID</v>
      </c>
    </row>
    <row r="46" spans="1:13" x14ac:dyDescent="0.35">
      <c r="A46" s="2"/>
      <c r="B46" s="2"/>
      <c r="C46" s="2"/>
      <c r="D46" s="2"/>
      <c r="E46" s="2"/>
      <c r="F46" s="2"/>
      <c r="G46" s="2"/>
      <c r="H46" s="2"/>
      <c r="I46" s="2"/>
      <c r="J46" s="2"/>
      <c r="K46" s="2"/>
      <c r="L46" s="2"/>
      <c r="M46" s="2" t="str">
        <f t="shared" si="3"/>
        <v>Missing Product ID</v>
      </c>
    </row>
    <row r="47" spans="1:13" x14ac:dyDescent="0.35">
      <c r="A47" s="2"/>
      <c r="B47" s="2"/>
      <c r="C47" s="2"/>
      <c r="D47" s="2"/>
      <c r="E47" s="2"/>
      <c r="F47" s="2"/>
      <c r="G47" s="2"/>
      <c r="H47" s="2"/>
      <c r="I47" s="2"/>
      <c r="J47" s="2"/>
      <c r="K47" s="2"/>
      <c r="L47" s="2"/>
      <c r="M47" s="2" t="str">
        <f t="shared" si="3"/>
        <v>Missing Product ID</v>
      </c>
    </row>
    <row r="48" spans="1:13" x14ac:dyDescent="0.35">
      <c r="A48" s="2"/>
      <c r="B48" s="2"/>
      <c r="C48" s="2"/>
      <c r="D48" s="2"/>
      <c r="E48" s="2"/>
      <c r="F48" s="2"/>
      <c r="G48" s="2"/>
      <c r="H48" s="2"/>
      <c r="I48" s="2"/>
      <c r="J48" s="2"/>
      <c r="K48" s="2"/>
      <c r="L48" s="2"/>
      <c r="M48" s="2"/>
    </row>
    <row r="50" spans="1:13" ht="15.5" x14ac:dyDescent="0.35">
      <c r="A50" s="6" t="s">
        <v>141</v>
      </c>
      <c r="B50" s="4"/>
      <c r="C50" s="4"/>
      <c r="D50" s="4"/>
      <c r="E50" s="4"/>
      <c r="F50" s="4"/>
      <c r="G50" s="4"/>
      <c r="H50" s="4"/>
      <c r="I50" s="4"/>
      <c r="J50" s="4"/>
      <c r="K50" s="4"/>
      <c r="L50" s="4"/>
      <c r="M50" s="4"/>
    </row>
    <row r="52" spans="1:13" ht="23.5" customHeight="1" x14ac:dyDescent="0.35">
      <c r="A52" s="1" t="s">
        <v>42</v>
      </c>
      <c r="B52" s="1" t="s">
        <v>132</v>
      </c>
      <c r="C52" s="1" t="s">
        <v>133</v>
      </c>
      <c r="D52" s="1" t="s">
        <v>61</v>
      </c>
      <c r="E52" s="1" t="s">
        <v>62</v>
      </c>
      <c r="F52" s="1" t="s">
        <v>134</v>
      </c>
      <c r="G52" s="1" t="s">
        <v>135</v>
      </c>
      <c r="H52" s="1" t="s">
        <v>63</v>
      </c>
      <c r="I52" s="1" t="s">
        <v>65</v>
      </c>
      <c r="J52" s="1" t="s">
        <v>136</v>
      </c>
      <c r="K52" s="1" t="s">
        <v>137</v>
      </c>
      <c r="L52" s="1" t="s">
        <v>78</v>
      </c>
      <c r="M52" s="1" t="s">
        <v>68</v>
      </c>
    </row>
    <row r="53" spans="1:13" x14ac:dyDescent="0.35">
      <c r="A53" s="2"/>
      <c r="B53" s="2"/>
      <c r="C53" s="2"/>
      <c r="D53" s="2"/>
      <c r="E53" s="2"/>
      <c r="F53" s="2"/>
      <c r="G53" s="2"/>
      <c r="H53" s="2"/>
      <c r="I53" s="2"/>
      <c r="J53" s="2"/>
      <c r="K53" s="2"/>
      <c r="L53" s="2"/>
      <c r="M53" s="2" t="str">
        <f t="shared" ref="M53:M60" si="4">IF(A53="","Missing Product ID",IF(B53="","Missing scenario/item",IF(H53="","Missing data source","OK")))</f>
        <v>Missing Product ID</v>
      </c>
    </row>
    <row r="54" spans="1:13" x14ac:dyDescent="0.35">
      <c r="A54" s="2"/>
      <c r="B54" s="2"/>
      <c r="C54" s="2"/>
      <c r="D54" s="2"/>
      <c r="E54" s="2"/>
      <c r="F54" s="2"/>
      <c r="G54" s="2"/>
      <c r="H54" s="2"/>
      <c r="I54" s="2"/>
      <c r="J54" s="2"/>
      <c r="K54" s="2"/>
      <c r="L54" s="2"/>
      <c r="M54" s="2" t="str">
        <f t="shared" si="4"/>
        <v>Missing Product ID</v>
      </c>
    </row>
    <row r="55" spans="1:13" x14ac:dyDescent="0.35">
      <c r="A55" s="2"/>
      <c r="B55" s="2"/>
      <c r="C55" s="2"/>
      <c r="D55" s="2"/>
      <c r="E55" s="2"/>
      <c r="F55" s="2"/>
      <c r="G55" s="2"/>
      <c r="H55" s="2"/>
      <c r="I55" s="2"/>
      <c r="J55" s="2"/>
      <c r="K55" s="2"/>
      <c r="L55" s="2"/>
      <c r="M55" s="2" t="str">
        <f t="shared" si="4"/>
        <v>Missing Product ID</v>
      </c>
    </row>
    <row r="56" spans="1:13" x14ac:dyDescent="0.35">
      <c r="A56" s="2"/>
      <c r="B56" s="2"/>
      <c r="C56" s="2"/>
      <c r="D56" s="2"/>
      <c r="E56" s="2"/>
      <c r="F56" s="2"/>
      <c r="G56" s="2"/>
      <c r="H56" s="2"/>
      <c r="I56" s="2"/>
      <c r="J56" s="2"/>
      <c r="K56" s="2"/>
      <c r="L56" s="2"/>
      <c r="M56" s="2" t="str">
        <f t="shared" si="4"/>
        <v>Missing Product ID</v>
      </c>
    </row>
    <row r="57" spans="1:13" x14ac:dyDescent="0.35">
      <c r="A57" s="2"/>
      <c r="B57" s="2"/>
      <c r="C57" s="2"/>
      <c r="D57" s="2"/>
      <c r="E57" s="2"/>
      <c r="F57" s="2"/>
      <c r="G57" s="2"/>
      <c r="H57" s="2"/>
      <c r="I57" s="2"/>
      <c r="J57" s="2"/>
      <c r="K57" s="2"/>
      <c r="L57" s="2"/>
      <c r="M57" s="2" t="str">
        <f t="shared" si="4"/>
        <v>Missing Product ID</v>
      </c>
    </row>
    <row r="58" spans="1:13" x14ac:dyDescent="0.35">
      <c r="A58" s="2"/>
      <c r="B58" s="2"/>
      <c r="C58" s="2"/>
      <c r="D58" s="2"/>
      <c r="E58" s="2"/>
      <c r="F58" s="2"/>
      <c r="G58" s="2"/>
      <c r="H58" s="2"/>
      <c r="I58" s="2"/>
      <c r="J58" s="2"/>
      <c r="K58" s="2"/>
      <c r="L58" s="2"/>
      <c r="M58" s="2" t="str">
        <f t="shared" si="4"/>
        <v>Missing Product ID</v>
      </c>
    </row>
    <row r="59" spans="1:13" x14ac:dyDescent="0.35">
      <c r="A59" s="2"/>
      <c r="B59" s="2"/>
      <c r="C59" s="2"/>
      <c r="D59" s="2"/>
      <c r="E59" s="2"/>
      <c r="F59" s="2"/>
      <c r="G59" s="2"/>
      <c r="H59" s="2"/>
      <c r="I59" s="2"/>
      <c r="J59" s="2"/>
      <c r="K59" s="2"/>
      <c r="L59" s="2"/>
      <c r="M59" s="2"/>
    </row>
    <row r="61" spans="1:13" ht="15.5" x14ac:dyDescent="0.35">
      <c r="A61" s="6" t="s">
        <v>142</v>
      </c>
      <c r="B61" s="4"/>
      <c r="C61" s="4"/>
      <c r="D61" s="4"/>
      <c r="E61" s="4"/>
      <c r="F61" s="4"/>
      <c r="G61" s="4"/>
      <c r="H61" s="4"/>
      <c r="I61" s="4"/>
      <c r="J61" s="4"/>
      <c r="K61" s="4"/>
      <c r="L61" s="4"/>
      <c r="M61" s="4"/>
    </row>
    <row r="63" spans="1:13" ht="30" customHeight="1" x14ac:dyDescent="0.35">
      <c r="A63" s="1" t="s">
        <v>42</v>
      </c>
      <c r="B63" s="1" t="s">
        <v>132</v>
      </c>
      <c r="C63" s="1" t="s">
        <v>133</v>
      </c>
      <c r="D63" s="1" t="s">
        <v>61</v>
      </c>
      <c r="E63" s="1" t="s">
        <v>62</v>
      </c>
      <c r="F63" s="1" t="s">
        <v>134</v>
      </c>
      <c r="G63" s="1" t="s">
        <v>135</v>
      </c>
      <c r="H63" s="1" t="s">
        <v>63</v>
      </c>
      <c r="I63" s="1" t="s">
        <v>65</v>
      </c>
      <c r="J63" s="1" t="s">
        <v>136</v>
      </c>
      <c r="K63" s="1" t="s">
        <v>137</v>
      </c>
      <c r="L63" s="1" t="s">
        <v>78</v>
      </c>
      <c r="M63" s="1" t="s">
        <v>68</v>
      </c>
    </row>
    <row r="64" spans="1:13" x14ac:dyDescent="0.35">
      <c r="A64" s="2"/>
      <c r="B64" s="2"/>
      <c r="C64" s="2"/>
      <c r="D64" s="2"/>
      <c r="E64" s="2"/>
      <c r="F64" s="2"/>
      <c r="G64" s="2"/>
      <c r="H64" s="2"/>
      <c r="I64" s="2"/>
      <c r="J64" s="2"/>
      <c r="K64" s="2"/>
      <c r="L64" s="2"/>
      <c r="M64" s="2" t="str">
        <f t="shared" ref="M64:M69" si="5">IF(A64="","Missing Product ID",IF(B64="","Missing scenario/item",IF(H64="","Missing data source","OK")))</f>
        <v>Missing Product ID</v>
      </c>
    </row>
    <row r="65" spans="1:13" x14ac:dyDescent="0.35">
      <c r="A65" s="2"/>
      <c r="B65" s="2"/>
      <c r="C65" s="2"/>
      <c r="D65" s="2"/>
      <c r="E65" s="2"/>
      <c r="F65" s="2"/>
      <c r="G65" s="2"/>
      <c r="H65" s="2"/>
      <c r="I65" s="2"/>
      <c r="J65" s="2"/>
      <c r="K65" s="2"/>
      <c r="L65" s="2"/>
      <c r="M65" s="2" t="str">
        <f t="shared" si="5"/>
        <v>Missing Product ID</v>
      </c>
    </row>
    <row r="66" spans="1:13" x14ac:dyDescent="0.35">
      <c r="A66" s="2"/>
      <c r="B66" s="2"/>
      <c r="C66" s="2"/>
      <c r="D66" s="2"/>
      <c r="E66" s="2"/>
      <c r="F66" s="2"/>
      <c r="G66" s="2"/>
      <c r="H66" s="2"/>
      <c r="I66" s="2"/>
      <c r="J66" s="2"/>
      <c r="K66" s="2"/>
      <c r="L66" s="2"/>
      <c r="M66" s="2" t="str">
        <f t="shared" si="5"/>
        <v>Missing Product ID</v>
      </c>
    </row>
    <row r="67" spans="1:13" x14ac:dyDescent="0.35">
      <c r="A67" s="2"/>
      <c r="B67" s="2"/>
      <c r="C67" s="2"/>
      <c r="D67" s="2"/>
      <c r="E67" s="2"/>
      <c r="F67" s="2"/>
      <c r="G67" s="2"/>
      <c r="H67" s="2"/>
      <c r="I67" s="2"/>
      <c r="J67" s="2"/>
      <c r="K67" s="2"/>
      <c r="L67" s="2"/>
      <c r="M67" s="2" t="str">
        <f t="shared" si="5"/>
        <v>Missing Product ID</v>
      </c>
    </row>
    <row r="68" spans="1:13" x14ac:dyDescent="0.35">
      <c r="A68" s="2"/>
      <c r="B68" s="2"/>
      <c r="C68" s="2"/>
      <c r="D68" s="2"/>
      <c r="E68" s="2"/>
      <c r="F68" s="2"/>
      <c r="G68" s="2"/>
      <c r="H68" s="2"/>
      <c r="I68" s="2"/>
      <c r="J68" s="2"/>
      <c r="K68" s="2"/>
      <c r="L68" s="2"/>
      <c r="M68" s="2" t="str">
        <f t="shared" si="5"/>
        <v>Missing Product ID</v>
      </c>
    </row>
    <row r="69" spans="1:13" x14ac:dyDescent="0.35">
      <c r="A69" s="2"/>
      <c r="B69" s="2"/>
      <c r="C69" s="2"/>
      <c r="D69" s="2"/>
      <c r="E69" s="2"/>
      <c r="F69" s="2"/>
      <c r="G69" s="2"/>
      <c r="H69" s="2"/>
      <c r="I69" s="2"/>
      <c r="J69" s="2"/>
      <c r="K69" s="2"/>
      <c r="L69" s="2"/>
      <c r="M69" s="2" t="str">
        <f t="shared" si="5"/>
        <v>Missing Product ID</v>
      </c>
    </row>
  </sheetData>
  <mergeCells count="8">
    <mergeCell ref="A50:M50"/>
    <mergeCell ref="A39:M39"/>
    <mergeCell ref="A1:M1"/>
    <mergeCell ref="A6:M6"/>
    <mergeCell ref="A61:M61"/>
    <mergeCell ref="A28:M28"/>
    <mergeCell ref="A2:M2"/>
    <mergeCell ref="A17:M17"/>
  </mergeCells>
  <conditionalFormatting sqref="H9:H15 H24:H26 H35:H37 H46:H48 H57:H59 H68:H69">
    <cfRule type="expression" dxfId="11" priority="3">
      <formula>OR(H1="Proxy",H1="Estimated")</formula>
    </cfRule>
  </conditionalFormatting>
  <conditionalFormatting sqref="K9:K15 K24:K26 K35:K37 K46:K48 K57:K59 K68:K69">
    <cfRule type="expression" dxfId="10" priority="4">
      <formula>OR(K1="High",K1="Critical")</formula>
    </cfRule>
  </conditionalFormatting>
  <conditionalFormatting sqref="M1:M15 M17:M26 M28:M37 M39:M48 M50:M59 M61:M205">
    <cfRule type="expression" dxfId="9" priority="1">
      <formula>NOT($M1="OK")</formula>
    </cfRule>
    <cfRule type="expression" dxfId="8" priority="2">
      <formula>$M1="OK"</formula>
    </cfRule>
  </conditionalFormatting>
  <conditionalFormatting sqref="H17:H23 H28:H34 H39:H45 H50:H56 H61:H67">
    <cfRule type="expression" dxfId="7" priority="12">
      <formula>OR(H8="Proxy",H8="Estimated")</formula>
    </cfRule>
  </conditionalFormatting>
  <conditionalFormatting sqref="K17:K23 K28:K34 K39:K45 K50:K56 K61:K67">
    <cfRule type="expression" dxfId="6" priority="15">
      <formula>OR(K8="High",K8="Critical")</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700-000000000000}">
          <x14:formula1>
            <xm:f>Product_Portfolio!$A$5:$A$30</xm:f>
          </x14:formula1>
          <xm:sqref>A9:A69</xm:sqref>
        </x14:dataValidation>
        <x14:dataValidation type="list" allowBlank="1" xr:uid="{00000000-0002-0000-0700-000001000000}">
          <x14:formula1>
            <xm:f>Lists!$K$2:$K$12</xm:f>
          </x14:formula1>
          <xm:sqref>E9:E69</xm:sqref>
        </x14:dataValidation>
        <x14:dataValidation type="list" allowBlank="1" xr:uid="{00000000-0002-0000-0700-000002000000}">
          <x14:formula1>
            <xm:f>Lists!$E$2:$E$6</xm:f>
          </x14:formula1>
          <xm:sqref>H9:H69</xm:sqref>
        </x14:dataValidation>
        <x14:dataValidation type="list" allowBlank="1" xr:uid="{00000000-0002-0000-0700-000003000000}">
          <x14:formula1>
            <xm:f>Lists!$I$2:$I$5</xm:f>
          </x14:formula1>
          <xm:sqref>K9:K69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8"/>
  <sheetViews>
    <sheetView workbookViewId="0">
      <selection activeCell="E14" sqref="E14"/>
    </sheetView>
  </sheetViews>
  <sheetFormatPr defaultRowHeight="14.5" x14ac:dyDescent="0.35"/>
  <cols>
    <col min="1" max="1" width="14" customWidth="1"/>
    <col min="2" max="2" width="22" customWidth="1"/>
    <col min="3" max="3" width="20" customWidth="1"/>
    <col min="4" max="4" width="14" customWidth="1"/>
    <col min="5" max="5" width="10" customWidth="1"/>
    <col min="6" max="7" width="18" customWidth="1"/>
    <col min="8" max="8" width="16" customWidth="1"/>
    <col min="9" max="10" width="12" customWidth="1"/>
    <col min="11" max="11" width="14" customWidth="1"/>
    <col min="12" max="13" width="18" customWidth="1"/>
  </cols>
  <sheetData>
    <row r="1" spans="1:13" ht="33" customHeight="1" x14ac:dyDescent="0.35">
      <c r="A1" s="5" t="s">
        <v>143</v>
      </c>
      <c r="B1" s="4"/>
      <c r="C1" s="4"/>
      <c r="D1" s="4"/>
      <c r="E1" s="4"/>
      <c r="F1" s="4"/>
      <c r="G1" s="4"/>
      <c r="H1" s="4"/>
      <c r="I1" s="4"/>
      <c r="J1" s="4"/>
      <c r="K1" s="4"/>
      <c r="L1" s="4"/>
      <c r="M1" s="4"/>
    </row>
    <row r="2" spans="1:13" ht="34" customHeight="1" x14ac:dyDescent="0.35">
      <c r="A2" s="34" t="s">
        <v>144</v>
      </c>
      <c r="B2" s="35"/>
      <c r="C2" s="35"/>
      <c r="D2" s="35"/>
      <c r="E2" s="35"/>
      <c r="F2" s="35"/>
      <c r="G2" s="35"/>
      <c r="H2" s="35"/>
      <c r="I2" s="35"/>
      <c r="J2" s="35"/>
      <c r="K2" s="35"/>
      <c r="L2" s="35"/>
      <c r="M2" s="35"/>
    </row>
    <row r="6" spans="1:13" ht="15.5" x14ac:dyDescent="0.35">
      <c r="A6" s="6" t="s">
        <v>145</v>
      </c>
      <c r="B6" s="4"/>
      <c r="C6" s="4"/>
      <c r="D6" s="4"/>
      <c r="E6" s="4"/>
      <c r="F6" s="4"/>
      <c r="G6" s="4"/>
      <c r="H6" s="4"/>
      <c r="I6" s="4"/>
      <c r="J6" s="4"/>
      <c r="K6" s="4"/>
      <c r="L6" s="4"/>
      <c r="M6" s="4"/>
    </row>
    <row r="8" spans="1:13" x14ac:dyDescent="0.35">
      <c r="A8" s="1" t="s">
        <v>42</v>
      </c>
      <c r="B8" s="1" t="s">
        <v>146</v>
      </c>
      <c r="C8" s="1" t="s">
        <v>147</v>
      </c>
      <c r="D8" s="1" t="s">
        <v>61</v>
      </c>
      <c r="E8" s="1" t="s">
        <v>62</v>
      </c>
      <c r="F8" s="1" t="s">
        <v>148</v>
      </c>
      <c r="G8" s="1" t="s">
        <v>149</v>
      </c>
      <c r="H8" s="1" t="s">
        <v>63</v>
      </c>
      <c r="I8" s="1" t="s">
        <v>65</v>
      </c>
      <c r="J8" s="1" t="s">
        <v>137</v>
      </c>
      <c r="K8" s="1" t="s">
        <v>150</v>
      </c>
      <c r="L8" s="1" t="s">
        <v>78</v>
      </c>
      <c r="M8" s="1" t="s">
        <v>68</v>
      </c>
    </row>
    <row r="9" spans="1:13" x14ac:dyDescent="0.35">
      <c r="A9" s="2"/>
      <c r="B9" s="2"/>
      <c r="C9" s="2"/>
      <c r="D9" s="2"/>
      <c r="E9" s="2"/>
      <c r="F9" s="2"/>
      <c r="G9" s="2"/>
      <c r="H9" s="2"/>
      <c r="I9" s="2"/>
      <c r="J9" s="2"/>
      <c r="K9" s="2"/>
      <c r="L9" s="2"/>
      <c r="M9" s="2" t="str">
        <f t="shared" ref="M9:M15" si="0">IF(A9="","Missing Product ID",IF(B9="","Missing activity or waste stream",IF(H9="","Missing data source","OK")))</f>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t="str">
        <f t="shared" si="0"/>
        <v>Missing Product ID</v>
      </c>
    </row>
    <row r="16" spans="1:13" x14ac:dyDescent="0.35">
      <c r="A16" s="39"/>
      <c r="B16" s="39"/>
      <c r="C16" s="39"/>
      <c r="D16" s="39"/>
      <c r="E16" s="39"/>
      <c r="F16" s="39"/>
      <c r="G16" s="39"/>
      <c r="H16" s="39"/>
      <c r="I16" s="39"/>
      <c r="J16" s="39"/>
      <c r="K16" s="39"/>
      <c r="L16" s="39"/>
      <c r="M16" s="39"/>
    </row>
    <row r="17" spans="1:13" ht="15.5" x14ac:dyDescent="0.35">
      <c r="A17" s="6" t="s">
        <v>151</v>
      </c>
      <c r="B17" s="4"/>
      <c r="C17" s="4"/>
      <c r="D17" s="4"/>
      <c r="E17" s="4"/>
      <c r="F17" s="4"/>
      <c r="G17" s="4"/>
      <c r="H17" s="4"/>
      <c r="I17" s="4"/>
      <c r="J17" s="4"/>
      <c r="K17" s="4"/>
      <c r="L17" s="4"/>
      <c r="M17" s="4"/>
    </row>
    <row r="19" spans="1:13" x14ac:dyDescent="0.35">
      <c r="A19" s="1" t="s">
        <v>42</v>
      </c>
      <c r="B19" s="1" t="s">
        <v>146</v>
      </c>
      <c r="C19" s="1" t="s">
        <v>147</v>
      </c>
      <c r="D19" s="1" t="s">
        <v>61</v>
      </c>
      <c r="E19" s="1" t="s">
        <v>62</v>
      </c>
      <c r="F19" s="1" t="s">
        <v>148</v>
      </c>
      <c r="G19" s="1" t="s">
        <v>149</v>
      </c>
      <c r="H19" s="1" t="s">
        <v>63</v>
      </c>
      <c r="I19" s="1" t="s">
        <v>65</v>
      </c>
      <c r="J19" s="1" t="s">
        <v>137</v>
      </c>
      <c r="K19" s="1" t="s">
        <v>150</v>
      </c>
      <c r="L19" s="1" t="s">
        <v>78</v>
      </c>
      <c r="M19" s="1" t="s">
        <v>68</v>
      </c>
    </row>
    <row r="20" spans="1:13" x14ac:dyDescent="0.35">
      <c r="A20" s="2"/>
      <c r="B20" s="2"/>
      <c r="C20" s="2"/>
      <c r="D20" s="2"/>
      <c r="E20" s="2"/>
      <c r="F20" s="2"/>
      <c r="G20" s="2"/>
      <c r="H20" s="2"/>
      <c r="I20" s="2"/>
      <c r="J20" s="2"/>
      <c r="K20" s="2"/>
      <c r="L20" s="2"/>
      <c r="M20" s="2" t="str">
        <f t="shared" ref="M20:M26" si="1">IF(A20="","Missing Product ID",IF(B20="","Missing activity or waste stream",IF(H20="","Missing data source","OK")))</f>
        <v>Missing Product ID</v>
      </c>
    </row>
    <row r="21" spans="1:13" x14ac:dyDescent="0.35">
      <c r="A21" s="2"/>
      <c r="B21" s="2"/>
      <c r="C21" s="2"/>
      <c r="D21" s="2"/>
      <c r="E21" s="2"/>
      <c r="F21" s="2"/>
      <c r="G21" s="2"/>
      <c r="H21" s="2"/>
      <c r="I21" s="2"/>
      <c r="J21" s="2"/>
      <c r="K21" s="2"/>
      <c r="L21" s="2"/>
      <c r="M21" s="2" t="str">
        <f t="shared" si="1"/>
        <v>Missing Product ID</v>
      </c>
    </row>
    <row r="22" spans="1:13" x14ac:dyDescent="0.35">
      <c r="A22" s="2"/>
      <c r="B22" s="2"/>
      <c r="C22" s="2"/>
      <c r="D22" s="2"/>
      <c r="E22" s="2"/>
      <c r="F22" s="2"/>
      <c r="G22" s="2"/>
      <c r="H22" s="2"/>
      <c r="I22" s="2"/>
      <c r="J22" s="2"/>
      <c r="K22" s="2"/>
      <c r="L22" s="2"/>
      <c r="M22" s="2" t="str">
        <f t="shared" si="1"/>
        <v>Missing Product ID</v>
      </c>
    </row>
    <row r="23" spans="1:13" x14ac:dyDescent="0.35">
      <c r="A23" s="2"/>
      <c r="B23" s="2"/>
      <c r="C23" s="2"/>
      <c r="D23" s="2"/>
      <c r="E23" s="2"/>
      <c r="F23" s="2"/>
      <c r="G23" s="2"/>
      <c r="H23" s="2"/>
      <c r="I23" s="2"/>
      <c r="J23" s="2"/>
      <c r="K23" s="2"/>
      <c r="L23" s="2"/>
      <c r="M23" s="2" t="str">
        <f t="shared" si="1"/>
        <v>Missing Product ID</v>
      </c>
    </row>
    <row r="24" spans="1:13" x14ac:dyDescent="0.35">
      <c r="A24" s="2"/>
      <c r="B24" s="2"/>
      <c r="C24" s="2"/>
      <c r="D24" s="2"/>
      <c r="E24" s="2"/>
      <c r="F24" s="2"/>
      <c r="G24" s="2"/>
      <c r="H24" s="2"/>
      <c r="I24" s="2"/>
      <c r="J24" s="2"/>
      <c r="K24" s="2"/>
      <c r="L24" s="2"/>
      <c r="M24" s="2" t="str">
        <f t="shared" si="1"/>
        <v>Missing Product ID</v>
      </c>
    </row>
    <row r="25" spans="1:13" x14ac:dyDescent="0.35">
      <c r="A25" s="2"/>
      <c r="B25" s="2"/>
      <c r="C25" s="2"/>
      <c r="D25" s="2"/>
      <c r="E25" s="2"/>
      <c r="F25" s="2"/>
      <c r="G25" s="2"/>
      <c r="H25" s="2"/>
      <c r="I25" s="2"/>
      <c r="J25" s="2"/>
      <c r="K25" s="2"/>
      <c r="L25" s="2"/>
      <c r="M25" s="2" t="str">
        <f t="shared" si="1"/>
        <v>Missing Product ID</v>
      </c>
    </row>
    <row r="26" spans="1:13" x14ac:dyDescent="0.35">
      <c r="A26" s="2"/>
      <c r="B26" s="2"/>
      <c r="C26" s="2"/>
      <c r="D26" s="2"/>
      <c r="E26" s="2"/>
      <c r="F26" s="2"/>
      <c r="G26" s="2"/>
      <c r="H26" s="2"/>
      <c r="I26" s="2"/>
      <c r="J26" s="2"/>
      <c r="K26" s="2"/>
      <c r="L26" s="2"/>
      <c r="M26" s="2" t="str">
        <f t="shared" si="1"/>
        <v>Missing Product ID</v>
      </c>
    </row>
    <row r="27" spans="1:13" x14ac:dyDescent="0.35">
      <c r="A27" s="39"/>
      <c r="B27" s="39"/>
      <c r="C27" s="39"/>
      <c r="D27" s="39"/>
      <c r="E27" s="39"/>
      <c r="F27" s="39"/>
      <c r="G27" s="39"/>
      <c r="H27" s="39"/>
      <c r="I27" s="39"/>
      <c r="J27" s="39"/>
      <c r="K27" s="39"/>
      <c r="L27" s="39"/>
      <c r="M27" s="39"/>
    </row>
    <row r="28" spans="1:13" ht="15.5" x14ac:dyDescent="0.35">
      <c r="A28" s="6" t="s">
        <v>152</v>
      </c>
      <c r="B28" s="4"/>
      <c r="C28" s="4"/>
      <c r="D28" s="4"/>
      <c r="E28" s="4"/>
      <c r="F28" s="4"/>
      <c r="G28" s="4"/>
      <c r="H28" s="4"/>
      <c r="I28" s="4"/>
      <c r="J28" s="4"/>
      <c r="K28" s="4"/>
      <c r="L28" s="4"/>
      <c r="M28" s="4"/>
    </row>
    <row r="30" spans="1:13" x14ac:dyDescent="0.35">
      <c r="A30" s="1" t="s">
        <v>42</v>
      </c>
      <c r="B30" s="1" t="s">
        <v>146</v>
      </c>
      <c r="C30" s="1" t="s">
        <v>147</v>
      </c>
      <c r="D30" s="1" t="s">
        <v>61</v>
      </c>
      <c r="E30" s="1" t="s">
        <v>62</v>
      </c>
      <c r="F30" s="1" t="s">
        <v>148</v>
      </c>
      <c r="G30" s="1" t="s">
        <v>149</v>
      </c>
      <c r="H30" s="1" t="s">
        <v>63</v>
      </c>
      <c r="I30" s="1" t="s">
        <v>65</v>
      </c>
      <c r="J30" s="1" t="s">
        <v>137</v>
      </c>
      <c r="K30" s="1" t="s">
        <v>150</v>
      </c>
      <c r="L30" s="1" t="s">
        <v>78</v>
      </c>
      <c r="M30" s="1" t="s">
        <v>68</v>
      </c>
    </row>
    <row r="31" spans="1:13" x14ac:dyDescent="0.35">
      <c r="A31" s="2"/>
      <c r="B31" s="2"/>
      <c r="C31" s="2"/>
      <c r="D31" s="2"/>
      <c r="E31" s="2"/>
      <c r="F31" s="2"/>
      <c r="G31" s="2"/>
      <c r="H31" s="2"/>
      <c r="I31" s="2"/>
      <c r="J31" s="2"/>
      <c r="K31" s="2"/>
      <c r="L31" s="2"/>
      <c r="M31" s="2" t="str">
        <f t="shared" ref="M31:M37" si="2">IF(A31="","Missing Product ID",IF(B31="","Missing activity or waste stream",IF(H31="","Missing data source","OK")))</f>
        <v>Missing Product ID</v>
      </c>
    </row>
    <row r="32" spans="1:13" x14ac:dyDescent="0.35">
      <c r="A32" s="2"/>
      <c r="B32" s="2"/>
      <c r="C32" s="2"/>
      <c r="D32" s="2"/>
      <c r="E32" s="2"/>
      <c r="F32" s="2"/>
      <c r="G32" s="2"/>
      <c r="H32" s="2"/>
      <c r="I32" s="2"/>
      <c r="J32" s="2"/>
      <c r="K32" s="2"/>
      <c r="L32" s="2"/>
      <c r="M32" s="2" t="str">
        <f t="shared" si="2"/>
        <v>Missing Product ID</v>
      </c>
    </row>
    <row r="33" spans="1:13" x14ac:dyDescent="0.35">
      <c r="A33" s="2"/>
      <c r="B33" s="2"/>
      <c r="C33" s="2"/>
      <c r="D33" s="2"/>
      <c r="E33" s="2"/>
      <c r="F33" s="2"/>
      <c r="G33" s="2"/>
      <c r="H33" s="2"/>
      <c r="I33" s="2"/>
      <c r="J33" s="2"/>
      <c r="K33" s="2"/>
      <c r="L33" s="2"/>
      <c r="M33" s="2" t="str">
        <f t="shared" si="2"/>
        <v>Missing Product ID</v>
      </c>
    </row>
    <row r="34" spans="1:13" x14ac:dyDescent="0.35">
      <c r="A34" s="2"/>
      <c r="B34" s="2"/>
      <c r="C34" s="2"/>
      <c r="D34" s="2"/>
      <c r="E34" s="2"/>
      <c r="F34" s="2"/>
      <c r="G34" s="2"/>
      <c r="H34" s="2"/>
      <c r="I34" s="2"/>
      <c r="J34" s="2"/>
      <c r="K34" s="2"/>
      <c r="L34" s="2"/>
      <c r="M34" s="2" t="str">
        <f t="shared" si="2"/>
        <v>Missing Product ID</v>
      </c>
    </row>
    <row r="35" spans="1:13" x14ac:dyDescent="0.35">
      <c r="A35" s="2"/>
      <c r="B35" s="2"/>
      <c r="C35" s="2"/>
      <c r="D35" s="2"/>
      <c r="E35" s="2"/>
      <c r="F35" s="2"/>
      <c r="G35" s="2"/>
      <c r="H35" s="2"/>
      <c r="I35" s="2"/>
      <c r="J35" s="2"/>
      <c r="K35" s="2"/>
      <c r="L35" s="2"/>
      <c r="M35" s="2" t="str">
        <f t="shared" si="2"/>
        <v>Missing Product ID</v>
      </c>
    </row>
    <row r="36" spans="1:13" x14ac:dyDescent="0.35">
      <c r="A36" s="2"/>
      <c r="B36" s="2"/>
      <c r="C36" s="2"/>
      <c r="D36" s="2"/>
      <c r="E36" s="2"/>
      <c r="F36" s="2"/>
      <c r="G36" s="2"/>
      <c r="H36" s="2"/>
      <c r="I36" s="2"/>
      <c r="J36" s="2"/>
      <c r="K36" s="2"/>
      <c r="L36" s="2"/>
      <c r="M36" s="2" t="str">
        <f t="shared" si="2"/>
        <v>Missing Product ID</v>
      </c>
    </row>
    <row r="37" spans="1:13" x14ac:dyDescent="0.35">
      <c r="A37" s="2"/>
      <c r="B37" s="2"/>
      <c r="C37" s="2"/>
      <c r="D37" s="2"/>
      <c r="E37" s="2"/>
      <c r="F37" s="2"/>
      <c r="G37" s="2"/>
      <c r="H37" s="2"/>
      <c r="I37" s="2"/>
      <c r="J37" s="2"/>
      <c r="K37" s="2"/>
      <c r="L37" s="2"/>
      <c r="M37" s="2" t="str">
        <f t="shared" si="2"/>
        <v>Missing Product ID</v>
      </c>
    </row>
    <row r="38" spans="1:13" x14ac:dyDescent="0.35">
      <c r="A38" s="39"/>
      <c r="B38" s="39"/>
      <c r="C38" s="39"/>
      <c r="D38" s="39"/>
      <c r="E38" s="39"/>
      <c r="F38" s="39"/>
      <c r="G38" s="39"/>
      <c r="H38" s="39"/>
      <c r="I38" s="39"/>
      <c r="J38" s="39"/>
      <c r="K38" s="39"/>
      <c r="L38" s="39"/>
      <c r="M38" s="39"/>
    </row>
    <row r="39" spans="1:13" ht="15.5" x14ac:dyDescent="0.35">
      <c r="A39" s="6" t="s">
        <v>153</v>
      </c>
      <c r="B39" s="4"/>
      <c r="C39" s="4"/>
      <c r="D39" s="4"/>
      <c r="E39" s="4"/>
      <c r="F39" s="4"/>
      <c r="G39" s="4"/>
      <c r="H39" s="4"/>
      <c r="I39" s="4"/>
      <c r="J39" s="4"/>
      <c r="K39" s="4"/>
      <c r="L39" s="4"/>
      <c r="M39" s="4"/>
    </row>
    <row r="41" spans="1:13" x14ac:dyDescent="0.35">
      <c r="A41" s="1" t="s">
        <v>42</v>
      </c>
      <c r="B41" s="1" t="s">
        <v>146</v>
      </c>
      <c r="C41" s="1" t="s">
        <v>147</v>
      </c>
      <c r="D41" s="1" t="s">
        <v>61</v>
      </c>
      <c r="E41" s="1" t="s">
        <v>62</v>
      </c>
      <c r="F41" s="1" t="s">
        <v>148</v>
      </c>
      <c r="G41" s="1" t="s">
        <v>149</v>
      </c>
      <c r="H41" s="1" t="s">
        <v>63</v>
      </c>
      <c r="I41" s="1" t="s">
        <v>65</v>
      </c>
      <c r="J41" s="1" t="s">
        <v>137</v>
      </c>
      <c r="K41" s="1" t="s">
        <v>150</v>
      </c>
      <c r="L41" s="1" t="s">
        <v>78</v>
      </c>
      <c r="M41" s="1" t="s">
        <v>68</v>
      </c>
    </row>
    <row r="42" spans="1:13" x14ac:dyDescent="0.35">
      <c r="A42" s="2"/>
      <c r="B42" s="2"/>
      <c r="C42" s="2"/>
      <c r="D42" s="2"/>
      <c r="E42" s="2"/>
      <c r="F42" s="2"/>
      <c r="G42" s="2"/>
      <c r="H42" s="2"/>
      <c r="I42" s="2"/>
      <c r="J42" s="2"/>
      <c r="K42" s="2"/>
      <c r="L42" s="2"/>
      <c r="M42" s="2" t="str">
        <f t="shared" ref="M42:M48" si="3">IF(A42="","Missing Product ID",IF(B42="","Missing activity or waste stream",IF(H42="","Missing data source","OK")))</f>
        <v>Missing Product ID</v>
      </c>
    </row>
    <row r="43" spans="1:13" x14ac:dyDescent="0.35">
      <c r="A43" s="2"/>
      <c r="B43" s="2"/>
      <c r="C43" s="2"/>
      <c r="D43" s="2"/>
      <c r="E43" s="2"/>
      <c r="F43" s="2"/>
      <c r="G43" s="2"/>
      <c r="H43" s="2"/>
      <c r="I43" s="2"/>
      <c r="J43" s="2"/>
      <c r="K43" s="2"/>
      <c r="L43" s="2"/>
      <c r="M43" s="2" t="str">
        <f t="shared" si="3"/>
        <v>Missing Product ID</v>
      </c>
    </row>
    <row r="44" spans="1:13" x14ac:dyDescent="0.35">
      <c r="A44" s="2"/>
      <c r="B44" s="2"/>
      <c r="C44" s="2"/>
      <c r="D44" s="2"/>
      <c r="E44" s="2"/>
      <c r="F44" s="2"/>
      <c r="G44" s="2"/>
      <c r="H44" s="2"/>
      <c r="I44" s="2"/>
      <c r="J44" s="2"/>
      <c r="K44" s="2"/>
      <c r="L44" s="2"/>
      <c r="M44" s="2" t="str">
        <f t="shared" si="3"/>
        <v>Missing Product ID</v>
      </c>
    </row>
    <row r="45" spans="1:13" x14ac:dyDescent="0.35">
      <c r="A45" s="2"/>
      <c r="B45" s="2"/>
      <c r="C45" s="2"/>
      <c r="D45" s="2"/>
      <c r="E45" s="2"/>
      <c r="F45" s="2"/>
      <c r="G45" s="2"/>
      <c r="H45" s="2"/>
      <c r="I45" s="2"/>
      <c r="J45" s="2"/>
      <c r="K45" s="2"/>
      <c r="L45" s="2"/>
      <c r="M45" s="2" t="str">
        <f t="shared" si="3"/>
        <v>Missing Product ID</v>
      </c>
    </row>
    <row r="46" spans="1:13" x14ac:dyDescent="0.35">
      <c r="A46" s="2"/>
      <c r="B46" s="2"/>
      <c r="C46" s="2"/>
      <c r="D46" s="2"/>
      <c r="E46" s="2"/>
      <c r="F46" s="2"/>
      <c r="G46" s="2"/>
      <c r="H46" s="2"/>
      <c r="I46" s="2"/>
      <c r="J46" s="2"/>
      <c r="K46" s="2"/>
      <c r="L46" s="2"/>
      <c r="M46" s="2" t="str">
        <f t="shared" si="3"/>
        <v>Missing Product ID</v>
      </c>
    </row>
    <row r="47" spans="1:13" x14ac:dyDescent="0.35">
      <c r="A47" s="2"/>
      <c r="B47" s="2"/>
      <c r="C47" s="2"/>
      <c r="D47" s="2"/>
      <c r="E47" s="2"/>
      <c r="F47" s="2"/>
      <c r="G47" s="2"/>
      <c r="H47" s="2"/>
      <c r="I47" s="2"/>
      <c r="J47" s="2"/>
      <c r="K47" s="2"/>
      <c r="L47" s="2"/>
      <c r="M47" s="2" t="str">
        <f t="shared" si="3"/>
        <v>Missing Product ID</v>
      </c>
    </row>
    <row r="48" spans="1:13" x14ac:dyDescent="0.35">
      <c r="A48" s="2"/>
      <c r="B48" s="2"/>
      <c r="C48" s="2"/>
      <c r="D48" s="2"/>
      <c r="E48" s="2"/>
      <c r="F48" s="2"/>
      <c r="G48" s="2"/>
      <c r="H48" s="2"/>
      <c r="I48" s="2"/>
      <c r="J48" s="2"/>
      <c r="K48" s="2"/>
      <c r="L48" s="2"/>
      <c r="M48" s="2" t="str">
        <f t="shared" si="3"/>
        <v>Missing Product ID</v>
      </c>
    </row>
    <row r="49" spans="1:13" x14ac:dyDescent="0.35">
      <c r="A49" s="39"/>
      <c r="B49" s="39"/>
      <c r="C49" s="39"/>
      <c r="D49" s="39"/>
      <c r="E49" s="39"/>
      <c r="F49" s="39"/>
      <c r="G49" s="39"/>
      <c r="H49" s="39"/>
      <c r="I49" s="39"/>
      <c r="J49" s="39"/>
      <c r="K49" s="39"/>
      <c r="L49" s="39"/>
      <c r="M49" s="39"/>
    </row>
    <row r="50" spans="1:13" ht="15.5" x14ac:dyDescent="0.35">
      <c r="A50" s="6" t="s">
        <v>154</v>
      </c>
      <c r="B50" s="4"/>
      <c r="C50" s="4"/>
      <c r="D50" s="4"/>
      <c r="E50" s="4"/>
      <c r="F50" s="4"/>
      <c r="G50" s="4"/>
      <c r="H50" s="4"/>
      <c r="I50" s="4"/>
      <c r="J50" s="4"/>
      <c r="K50" s="4"/>
      <c r="L50" s="4"/>
      <c r="M50" s="4"/>
    </row>
    <row r="52" spans="1:13" x14ac:dyDescent="0.35">
      <c r="A52" s="1" t="s">
        <v>42</v>
      </c>
      <c r="B52" s="1" t="s">
        <v>146</v>
      </c>
      <c r="C52" s="1" t="s">
        <v>147</v>
      </c>
      <c r="D52" s="1" t="s">
        <v>61</v>
      </c>
      <c r="E52" s="1" t="s">
        <v>62</v>
      </c>
      <c r="F52" s="1" t="s">
        <v>148</v>
      </c>
      <c r="G52" s="1" t="s">
        <v>149</v>
      </c>
      <c r="H52" s="1" t="s">
        <v>63</v>
      </c>
      <c r="I52" s="1" t="s">
        <v>65</v>
      </c>
      <c r="J52" s="1" t="s">
        <v>137</v>
      </c>
      <c r="K52" s="1" t="s">
        <v>150</v>
      </c>
      <c r="L52" s="1" t="s">
        <v>78</v>
      </c>
      <c r="M52" s="1" t="s">
        <v>68</v>
      </c>
    </row>
    <row r="53" spans="1:13" x14ac:dyDescent="0.35">
      <c r="A53" s="2"/>
      <c r="B53" s="2"/>
      <c r="C53" s="2"/>
      <c r="D53" s="2"/>
      <c r="E53" s="2"/>
      <c r="F53" s="2"/>
      <c r="G53" s="2"/>
      <c r="H53" s="2"/>
      <c r="I53" s="2"/>
      <c r="J53" s="2"/>
      <c r="K53" s="2"/>
      <c r="L53" s="2"/>
      <c r="M53" s="2" t="str">
        <f t="shared" ref="M53:M58" si="4">IF(A53="","Missing Product ID",IF(B53="","Missing activity or waste stream",IF(H53="","Missing data source","OK")))</f>
        <v>Missing Product ID</v>
      </c>
    </row>
    <row r="54" spans="1:13" x14ac:dyDescent="0.35">
      <c r="A54" s="2"/>
      <c r="B54" s="2"/>
      <c r="C54" s="2"/>
      <c r="D54" s="2"/>
      <c r="E54" s="2"/>
      <c r="F54" s="2"/>
      <c r="G54" s="2"/>
      <c r="H54" s="2"/>
      <c r="I54" s="2"/>
      <c r="J54" s="2"/>
      <c r="K54" s="2"/>
      <c r="L54" s="2"/>
      <c r="M54" s="2" t="str">
        <f t="shared" si="4"/>
        <v>Missing Product ID</v>
      </c>
    </row>
    <row r="55" spans="1:13" x14ac:dyDescent="0.35">
      <c r="A55" s="2"/>
      <c r="B55" s="2"/>
      <c r="C55" s="2"/>
      <c r="D55" s="2"/>
      <c r="E55" s="2"/>
      <c r="F55" s="2"/>
      <c r="G55" s="2"/>
      <c r="H55" s="2"/>
      <c r="I55" s="2"/>
      <c r="J55" s="2"/>
      <c r="K55" s="2"/>
      <c r="L55" s="2"/>
      <c r="M55" s="2" t="str">
        <f t="shared" si="4"/>
        <v>Missing Product ID</v>
      </c>
    </row>
    <row r="56" spans="1:13" x14ac:dyDescent="0.35">
      <c r="A56" s="2"/>
      <c r="B56" s="2"/>
      <c r="C56" s="2"/>
      <c r="D56" s="2"/>
      <c r="E56" s="2"/>
      <c r="F56" s="2"/>
      <c r="G56" s="2"/>
      <c r="H56" s="2"/>
      <c r="I56" s="2"/>
      <c r="J56" s="2"/>
      <c r="K56" s="2"/>
      <c r="L56" s="2"/>
      <c r="M56" s="2" t="str">
        <f t="shared" si="4"/>
        <v>Missing Product ID</v>
      </c>
    </row>
    <row r="57" spans="1:13" x14ac:dyDescent="0.35">
      <c r="A57" s="2"/>
      <c r="B57" s="2"/>
      <c r="C57" s="2"/>
      <c r="D57" s="2"/>
      <c r="E57" s="2"/>
      <c r="F57" s="2"/>
      <c r="G57" s="2"/>
      <c r="H57" s="2"/>
      <c r="I57" s="2"/>
      <c r="J57" s="2"/>
      <c r="K57" s="2"/>
      <c r="L57" s="2"/>
      <c r="M57" s="2" t="str">
        <f t="shared" si="4"/>
        <v>Missing Product ID</v>
      </c>
    </row>
    <row r="58" spans="1:13" x14ac:dyDescent="0.35">
      <c r="A58" s="2"/>
      <c r="B58" s="2"/>
      <c r="C58" s="2"/>
      <c r="D58" s="2"/>
      <c r="E58" s="2"/>
      <c r="F58" s="2"/>
      <c r="G58" s="2"/>
      <c r="H58" s="2"/>
      <c r="I58" s="2"/>
      <c r="J58" s="2"/>
      <c r="K58" s="2"/>
      <c r="L58" s="2"/>
      <c r="M58" s="2" t="str">
        <f t="shared" si="4"/>
        <v>Missing Product ID</v>
      </c>
    </row>
  </sheetData>
  <mergeCells count="7">
    <mergeCell ref="A50:M50"/>
    <mergeCell ref="A39:M39"/>
    <mergeCell ref="A1:M1"/>
    <mergeCell ref="A6:M6"/>
    <mergeCell ref="A28:M28"/>
    <mergeCell ref="A2:M2"/>
    <mergeCell ref="A17:M17"/>
  </mergeCells>
  <conditionalFormatting sqref="H9:H16 H25:H27 H36:H38 H47:H49 H58">
    <cfRule type="expression" dxfId="5" priority="3">
      <formula>OR(H1="Proxy",H1="Estimated")</formula>
    </cfRule>
  </conditionalFormatting>
  <conditionalFormatting sqref="J9:J16 J25:J27 J36:J38 J47:J49 J58">
    <cfRule type="expression" dxfId="4" priority="4">
      <formula>OR(J1="High",J1="Critical")</formula>
    </cfRule>
  </conditionalFormatting>
  <conditionalFormatting sqref="M1:M204">
    <cfRule type="expression" dxfId="3" priority="1">
      <formula>NOT($M1="OK")</formula>
    </cfRule>
    <cfRule type="expression" dxfId="2" priority="2">
      <formula>$M1="OK"</formula>
    </cfRule>
  </conditionalFormatting>
  <conditionalFormatting sqref="H17:H24 H28:H35 H39:H46 H50:H57">
    <cfRule type="expression" dxfId="1" priority="17">
      <formula>OR(H8="Proxy",H8="Estimated")</formula>
    </cfRule>
  </conditionalFormatting>
  <conditionalFormatting sqref="J17:J24 J28:J35 J39:J46 J50:J57">
    <cfRule type="expression" dxfId="0" priority="20">
      <formula>OR(J8="High",J8="Critical")</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5">
        <x14:dataValidation type="list" allowBlank="1" xr:uid="{00000000-0002-0000-0800-000000000000}">
          <x14:formula1>
            <xm:f>Product_Portfolio!$A$5:$A$30</xm:f>
          </x14:formula1>
          <xm:sqref>A9:A58</xm:sqref>
        </x14:dataValidation>
        <x14:dataValidation type="list" allowBlank="1" xr:uid="{00000000-0002-0000-0800-000001000000}">
          <x14:formula1>
            <xm:f>Lists!$K$2:$K$12</xm:f>
          </x14:formula1>
          <xm:sqref>E9:E58</xm:sqref>
        </x14:dataValidation>
        <x14:dataValidation type="list" allowBlank="1" xr:uid="{00000000-0002-0000-0800-000002000000}">
          <x14:formula1>
            <xm:f>Lists!$E$2:$E$6</xm:f>
          </x14:formula1>
          <xm:sqref>H9:H58</xm:sqref>
        </x14:dataValidation>
        <x14:dataValidation type="list" allowBlank="1" xr:uid="{00000000-0002-0000-0800-000003000000}">
          <x14:formula1>
            <xm:f>Lists!$I$2:$I$5</xm:f>
          </x14:formula1>
          <xm:sqref>J9:J58</xm:sqref>
        </x14:dataValidation>
        <x14:dataValidation type="list" allowBlank="1" xr:uid="{00000000-0002-0000-0800-000004000000}">
          <x14:formula1>
            <xm:f>Lists!$U$2:$U$5</xm:f>
          </x14:formula1>
          <xm:sqref>K9:K58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35"/>
  <sheetViews>
    <sheetView workbookViewId="0">
      <selection activeCell="G4" sqref="G4"/>
    </sheetView>
  </sheetViews>
  <sheetFormatPr defaultRowHeight="14.5" x14ac:dyDescent="0.35"/>
  <sheetData>
    <row r="1" spans="1:10" ht="28.5" customHeight="1" x14ac:dyDescent="0.35">
      <c r="A1" s="5" t="s">
        <v>179</v>
      </c>
      <c r="B1" s="4"/>
      <c r="C1" s="4"/>
      <c r="D1" s="4"/>
      <c r="E1" s="4"/>
      <c r="F1" s="4"/>
      <c r="G1" s="4"/>
      <c r="H1" s="4"/>
      <c r="I1" s="4"/>
      <c r="J1" s="4"/>
    </row>
    <row r="2" spans="1:10" ht="34" customHeight="1" x14ac:dyDescent="0.35">
      <c r="A2" s="34" t="s">
        <v>180</v>
      </c>
      <c r="B2" s="35"/>
      <c r="C2" s="35"/>
      <c r="D2" s="35"/>
      <c r="E2" s="35"/>
      <c r="F2" s="35"/>
      <c r="G2" s="35"/>
      <c r="H2" s="35"/>
      <c r="I2" s="35"/>
      <c r="J2" s="35"/>
    </row>
    <row r="4" spans="1:10" ht="40" customHeight="1" x14ac:dyDescent="0.35">
      <c r="A4" s="1" t="s">
        <v>42</v>
      </c>
      <c r="B4" s="1" t="s">
        <v>181</v>
      </c>
      <c r="C4" s="1" t="s">
        <v>182</v>
      </c>
      <c r="D4" s="1" t="s">
        <v>183</v>
      </c>
      <c r="E4" s="1" t="s">
        <v>184</v>
      </c>
      <c r="F4" s="1" t="s">
        <v>185</v>
      </c>
      <c r="G4" s="1" t="s">
        <v>137</v>
      </c>
      <c r="H4" s="1" t="s">
        <v>186</v>
      </c>
      <c r="I4" s="1" t="s">
        <v>187</v>
      </c>
      <c r="J4" s="1" t="s">
        <v>150</v>
      </c>
    </row>
    <row r="5" spans="1:10" x14ac:dyDescent="0.35">
      <c r="A5" s="2"/>
      <c r="B5" s="2"/>
      <c r="C5" s="2"/>
      <c r="D5" s="2"/>
      <c r="E5" s="2"/>
      <c r="F5" s="2"/>
      <c r="G5" s="2"/>
      <c r="H5" s="2"/>
      <c r="I5" s="2"/>
      <c r="J5" s="2"/>
    </row>
    <row r="6" spans="1:10" x14ac:dyDescent="0.35">
      <c r="A6" s="2"/>
      <c r="B6" s="2"/>
      <c r="C6" s="2"/>
      <c r="D6" s="2"/>
      <c r="E6" s="2"/>
      <c r="F6" s="2"/>
      <c r="G6" s="2"/>
      <c r="H6" s="2"/>
      <c r="I6" s="2"/>
      <c r="J6" s="2"/>
    </row>
    <row r="7" spans="1:10" x14ac:dyDescent="0.35">
      <c r="A7" s="2"/>
      <c r="B7" s="2"/>
      <c r="C7" s="2"/>
      <c r="D7" s="2"/>
      <c r="E7" s="2"/>
      <c r="F7" s="2"/>
      <c r="G7" s="2"/>
      <c r="H7" s="2"/>
      <c r="I7" s="2"/>
      <c r="J7" s="2"/>
    </row>
    <row r="8" spans="1:10" x14ac:dyDescent="0.35">
      <c r="A8" s="2"/>
      <c r="B8" s="2"/>
      <c r="C8" s="2"/>
      <c r="D8" s="2"/>
      <c r="E8" s="2"/>
      <c r="F8" s="2"/>
      <c r="G8" s="2"/>
      <c r="H8" s="2"/>
      <c r="I8" s="2"/>
      <c r="J8" s="2"/>
    </row>
    <row r="9" spans="1:10" x14ac:dyDescent="0.35">
      <c r="A9" s="2"/>
      <c r="B9" s="2"/>
      <c r="C9" s="2"/>
      <c r="D9" s="2"/>
      <c r="E9" s="2"/>
      <c r="F9" s="2"/>
      <c r="G9" s="2"/>
      <c r="H9" s="2"/>
      <c r="I9" s="2"/>
      <c r="J9" s="2"/>
    </row>
    <row r="10" spans="1:10" x14ac:dyDescent="0.35">
      <c r="A10" s="2"/>
      <c r="B10" s="2"/>
      <c r="C10" s="2"/>
      <c r="D10" s="2"/>
      <c r="E10" s="2"/>
      <c r="F10" s="2"/>
      <c r="G10" s="2"/>
      <c r="H10" s="2"/>
      <c r="I10" s="2"/>
      <c r="J10" s="2"/>
    </row>
    <row r="11" spans="1:10" x14ac:dyDescent="0.35">
      <c r="A11" s="2"/>
      <c r="B11" s="2"/>
      <c r="C11" s="2"/>
      <c r="D11" s="2"/>
      <c r="E11" s="2"/>
      <c r="F11" s="2"/>
      <c r="G11" s="2"/>
      <c r="H11" s="2"/>
      <c r="I11" s="2"/>
      <c r="J11" s="2"/>
    </row>
    <row r="12" spans="1:10" x14ac:dyDescent="0.35">
      <c r="A12" s="2"/>
      <c r="B12" s="2"/>
      <c r="C12" s="2"/>
      <c r="D12" s="2"/>
      <c r="E12" s="2"/>
      <c r="F12" s="2"/>
      <c r="G12" s="2"/>
      <c r="H12" s="2"/>
      <c r="I12" s="2"/>
      <c r="J12" s="2"/>
    </row>
    <row r="13" spans="1:10" x14ac:dyDescent="0.35">
      <c r="A13" s="2"/>
      <c r="B13" s="2"/>
      <c r="C13" s="2"/>
      <c r="D13" s="2"/>
      <c r="E13" s="2"/>
      <c r="F13" s="2"/>
      <c r="G13" s="2"/>
      <c r="H13" s="2"/>
      <c r="I13" s="2"/>
      <c r="J13" s="2"/>
    </row>
    <row r="14" spans="1:10" x14ac:dyDescent="0.35">
      <c r="A14" s="2"/>
      <c r="B14" s="2"/>
      <c r="C14" s="2"/>
      <c r="D14" s="2"/>
      <c r="E14" s="2"/>
      <c r="F14" s="2"/>
      <c r="G14" s="2"/>
      <c r="H14" s="2"/>
      <c r="I14" s="2"/>
      <c r="J14" s="2"/>
    </row>
    <row r="15" spans="1:10" x14ac:dyDescent="0.35">
      <c r="A15" s="2"/>
      <c r="B15" s="2"/>
      <c r="C15" s="2"/>
      <c r="D15" s="2"/>
      <c r="E15" s="2"/>
      <c r="F15" s="2"/>
      <c r="G15" s="2"/>
      <c r="H15" s="2"/>
      <c r="I15" s="2"/>
      <c r="J15" s="2"/>
    </row>
    <row r="16" spans="1:10" x14ac:dyDescent="0.35">
      <c r="A16" s="2"/>
      <c r="B16" s="2"/>
      <c r="C16" s="2"/>
      <c r="D16" s="2"/>
      <c r="E16" s="2"/>
      <c r="F16" s="2"/>
      <c r="G16" s="2"/>
      <c r="H16" s="2"/>
      <c r="I16" s="2"/>
      <c r="J16" s="2"/>
    </row>
    <row r="17" spans="1:10" x14ac:dyDescent="0.35">
      <c r="A17" s="2"/>
      <c r="B17" s="2"/>
      <c r="C17" s="2"/>
      <c r="D17" s="2"/>
      <c r="E17" s="2"/>
      <c r="F17" s="2"/>
      <c r="G17" s="2"/>
      <c r="H17" s="2"/>
      <c r="I17" s="2"/>
      <c r="J17" s="2"/>
    </row>
    <row r="18" spans="1:10" x14ac:dyDescent="0.35">
      <c r="A18" s="2"/>
      <c r="B18" s="2"/>
      <c r="C18" s="2"/>
      <c r="D18" s="2"/>
      <c r="E18" s="2"/>
      <c r="F18" s="2"/>
      <c r="G18" s="2"/>
      <c r="H18" s="2"/>
      <c r="I18" s="2"/>
      <c r="J18" s="2"/>
    </row>
    <row r="19" spans="1:10" x14ac:dyDescent="0.35">
      <c r="A19" s="2"/>
      <c r="B19" s="2"/>
      <c r="C19" s="2"/>
      <c r="D19" s="2"/>
      <c r="E19" s="2"/>
      <c r="F19" s="2"/>
      <c r="G19" s="2"/>
      <c r="H19" s="2"/>
      <c r="I19" s="2"/>
      <c r="J19" s="2"/>
    </row>
    <row r="20" spans="1:10" x14ac:dyDescent="0.35">
      <c r="A20" s="2"/>
      <c r="B20" s="2"/>
      <c r="C20" s="2"/>
      <c r="D20" s="2"/>
      <c r="E20" s="2"/>
      <c r="F20" s="2"/>
      <c r="G20" s="2"/>
      <c r="H20" s="2"/>
      <c r="I20" s="2"/>
      <c r="J20" s="2"/>
    </row>
    <row r="21" spans="1:10" x14ac:dyDescent="0.35">
      <c r="A21" s="2"/>
      <c r="B21" s="2"/>
      <c r="C21" s="2"/>
      <c r="D21" s="2"/>
      <c r="E21" s="2"/>
      <c r="F21" s="2"/>
      <c r="G21" s="2"/>
      <c r="H21" s="2"/>
      <c r="I21" s="2"/>
      <c r="J21" s="2"/>
    </row>
    <row r="22" spans="1:10" x14ac:dyDescent="0.35">
      <c r="A22" s="2"/>
      <c r="B22" s="2"/>
      <c r="C22" s="2"/>
      <c r="D22" s="2"/>
      <c r="E22" s="2"/>
      <c r="F22" s="2"/>
      <c r="G22" s="2"/>
      <c r="H22" s="2"/>
      <c r="I22" s="2"/>
      <c r="J22" s="2"/>
    </row>
    <row r="23" spans="1:10" x14ac:dyDescent="0.35">
      <c r="A23" s="2"/>
      <c r="B23" s="2"/>
      <c r="C23" s="2"/>
      <c r="D23" s="2"/>
      <c r="E23" s="2"/>
      <c r="F23" s="2"/>
      <c r="G23" s="2"/>
      <c r="H23" s="2"/>
      <c r="I23" s="2"/>
      <c r="J23" s="2"/>
    </row>
    <row r="24" spans="1:10" x14ac:dyDescent="0.35">
      <c r="A24" s="2"/>
      <c r="B24" s="2"/>
      <c r="C24" s="2"/>
      <c r="D24" s="2"/>
      <c r="E24" s="2"/>
      <c r="F24" s="2"/>
      <c r="G24" s="2"/>
      <c r="H24" s="2"/>
      <c r="I24" s="2"/>
      <c r="J24" s="2"/>
    </row>
    <row r="25" spans="1:10" x14ac:dyDescent="0.35">
      <c r="A25" s="2"/>
      <c r="B25" s="2"/>
      <c r="C25" s="2"/>
      <c r="D25" s="2"/>
      <c r="E25" s="2"/>
      <c r="F25" s="2"/>
      <c r="G25" s="2"/>
      <c r="H25" s="2"/>
      <c r="I25" s="2"/>
      <c r="J25" s="2"/>
    </row>
    <row r="26" spans="1:10" x14ac:dyDescent="0.35">
      <c r="A26" s="2"/>
      <c r="B26" s="2"/>
      <c r="C26" s="2"/>
      <c r="D26" s="2"/>
      <c r="E26" s="2"/>
      <c r="F26" s="2"/>
      <c r="G26" s="2"/>
      <c r="H26" s="2"/>
      <c r="I26" s="2"/>
      <c r="J26" s="2"/>
    </row>
    <row r="27" spans="1:10" x14ac:dyDescent="0.35">
      <c r="A27" s="2"/>
      <c r="B27" s="2"/>
      <c r="C27" s="2"/>
      <c r="D27" s="2"/>
      <c r="E27" s="2"/>
      <c r="F27" s="2"/>
      <c r="G27" s="2"/>
      <c r="H27" s="2"/>
      <c r="I27" s="2"/>
      <c r="J27" s="2"/>
    </row>
    <row r="28" spans="1:10" x14ac:dyDescent="0.35">
      <c r="A28" s="2"/>
      <c r="B28" s="2"/>
      <c r="C28" s="2"/>
      <c r="D28" s="2"/>
      <c r="E28" s="2"/>
      <c r="F28" s="2"/>
      <c r="G28" s="2"/>
      <c r="H28" s="2"/>
      <c r="I28" s="2"/>
      <c r="J28" s="2"/>
    </row>
    <row r="29" spans="1:10" x14ac:dyDescent="0.35">
      <c r="A29" s="2"/>
      <c r="B29" s="2"/>
      <c r="C29" s="2"/>
      <c r="D29" s="2"/>
      <c r="E29" s="2"/>
      <c r="F29" s="2"/>
      <c r="G29" s="2"/>
      <c r="H29" s="2"/>
      <c r="I29" s="2"/>
      <c r="J29" s="2"/>
    </row>
    <row r="30" spans="1:10" x14ac:dyDescent="0.35">
      <c r="A30" s="2"/>
      <c r="B30" s="2"/>
      <c r="C30" s="2"/>
      <c r="D30" s="2"/>
      <c r="E30" s="2"/>
      <c r="F30" s="2"/>
      <c r="G30" s="2"/>
      <c r="H30" s="2"/>
      <c r="I30" s="2"/>
      <c r="J30" s="2"/>
    </row>
    <row r="31" spans="1:10" x14ac:dyDescent="0.35">
      <c r="A31" s="2"/>
      <c r="B31" s="2"/>
      <c r="C31" s="2"/>
      <c r="D31" s="2"/>
      <c r="E31" s="2"/>
      <c r="F31" s="2"/>
      <c r="G31" s="2"/>
      <c r="H31" s="2"/>
      <c r="I31" s="2"/>
      <c r="J31" s="2"/>
    </row>
    <row r="32" spans="1:10" x14ac:dyDescent="0.35">
      <c r="A32" s="2"/>
      <c r="B32" s="2"/>
      <c r="C32" s="2"/>
      <c r="D32" s="2"/>
      <c r="E32" s="2"/>
      <c r="F32" s="2"/>
      <c r="G32" s="2"/>
      <c r="H32" s="2"/>
      <c r="I32" s="2"/>
      <c r="J32" s="2"/>
    </row>
    <row r="33" spans="1:10" x14ac:dyDescent="0.35">
      <c r="A33" s="2"/>
      <c r="B33" s="2"/>
      <c r="C33" s="2"/>
      <c r="D33" s="2"/>
      <c r="E33" s="2"/>
      <c r="F33" s="2"/>
      <c r="G33" s="2"/>
      <c r="H33" s="2"/>
      <c r="I33" s="2"/>
      <c r="J33" s="2"/>
    </row>
    <row r="34" spans="1:10" x14ac:dyDescent="0.35">
      <c r="A34" s="2"/>
      <c r="B34" s="2"/>
      <c r="C34" s="2"/>
      <c r="D34" s="2"/>
      <c r="E34" s="2"/>
      <c r="F34" s="2"/>
      <c r="G34" s="2"/>
      <c r="H34" s="2"/>
      <c r="I34" s="2"/>
      <c r="J34" s="2"/>
    </row>
    <row r="35" spans="1:10" x14ac:dyDescent="0.35">
      <c r="A35" s="2"/>
      <c r="B35" s="2"/>
      <c r="C35" s="2"/>
      <c r="D35" s="2"/>
      <c r="E35" s="2"/>
      <c r="F35" s="2"/>
      <c r="G35" s="2"/>
      <c r="H35" s="2"/>
      <c r="I35" s="2"/>
      <c r="J35" s="2"/>
    </row>
  </sheetData>
  <mergeCells count="2">
    <mergeCell ref="A1:J1"/>
    <mergeCell ref="A2:J2"/>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5">
        <x14:dataValidation type="list" allowBlank="1" xr:uid="{00000000-0002-0000-0A00-000000000000}">
          <x14:formula1>
            <xm:f>Product_Portfolio!$A$5:$A$30</xm:f>
          </x14:formula1>
          <xm:sqref>A5:A35</xm:sqref>
        </x14:dataValidation>
        <x14:dataValidation type="list" allowBlank="1" xr:uid="{00000000-0002-0000-0A00-000001000000}">
          <x14:formula1>
            <xm:f>Lists!$E$2:$E$6</xm:f>
          </x14:formula1>
          <xm:sqref>D5:D35</xm:sqref>
        </x14:dataValidation>
        <x14:dataValidation type="list" allowBlank="1" xr:uid="{00000000-0002-0000-0A00-000002000000}">
          <x14:formula1>
            <xm:f>Lists!$G$2:$G$4</xm:f>
          </x14:formula1>
          <xm:sqref>E5:E35</xm:sqref>
        </x14:dataValidation>
        <x14:dataValidation type="list" allowBlank="1" xr:uid="{00000000-0002-0000-0A00-000003000000}">
          <x14:formula1>
            <xm:f>Lists!$I$2:$I$5</xm:f>
          </x14:formula1>
          <xm:sqref>G5:G35</xm:sqref>
        </x14:dataValidation>
        <x14:dataValidation type="list" allowBlank="1" xr:uid="{00000000-0002-0000-0A00-000004000000}">
          <x14:formula1>
            <xm:f>Lists!$U$2:$U$5</xm:f>
          </x14:formula1>
          <xm:sqref>J5:J35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2"/>
  <sheetViews>
    <sheetView workbookViewId="0">
      <selection activeCell="H16" sqref="H16"/>
    </sheetView>
  </sheetViews>
  <sheetFormatPr defaultRowHeight="14.5" x14ac:dyDescent="0.35"/>
  <cols>
    <col min="2" max="2" width="16.54296875" customWidth="1"/>
    <col min="7" max="7" width="21.54296875" customWidth="1"/>
    <col min="8" max="8" width="26.08984375" customWidth="1"/>
  </cols>
  <sheetData>
    <row r="1" spans="1:8" ht="34" customHeight="1" x14ac:dyDescent="0.35">
      <c r="A1" s="5" t="s">
        <v>188</v>
      </c>
      <c r="B1" s="4"/>
      <c r="C1" s="4"/>
      <c r="D1" s="4"/>
      <c r="E1" s="4"/>
      <c r="F1" s="4"/>
      <c r="G1" s="4"/>
      <c r="H1" s="4"/>
    </row>
    <row r="2" spans="1:8" ht="34" customHeight="1" x14ac:dyDescent="0.35">
      <c r="A2" s="34" t="s">
        <v>189</v>
      </c>
      <c r="B2" s="35"/>
      <c r="C2" s="35"/>
      <c r="D2" s="35"/>
      <c r="E2" s="35"/>
      <c r="F2" s="35"/>
      <c r="G2" s="35"/>
      <c r="H2" s="35"/>
    </row>
    <row r="4" spans="1:8" ht="39" customHeight="1" x14ac:dyDescent="0.35">
      <c r="A4" s="1" t="s">
        <v>190</v>
      </c>
      <c r="B4" s="1" t="s">
        <v>191</v>
      </c>
      <c r="C4" s="1" t="s">
        <v>192</v>
      </c>
      <c r="D4" s="1" t="s">
        <v>150</v>
      </c>
      <c r="E4" s="1" t="s">
        <v>193</v>
      </c>
      <c r="F4" s="1" t="s">
        <v>194</v>
      </c>
      <c r="G4" s="1" t="s">
        <v>195</v>
      </c>
      <c r="H4" s="1" t="s">
        <v>196</v>
      </c>
    </row>
    <row r="5" spans="1:8" x14ac:dyDescent="0.35">
      <c r="A5" s="2"/>
      <c r="B5" s="2"/>
      <c r="C5" s="2"/>
      <c r="D5" s="2"/>
      <c r="E5" s="2"/>
      <c r="F5" s="2"/>
      <c r="G5" s="2"/>
      <c r="H5" s="2"/>
    </row>
    <row r="6" spans="1:8" x14ac:dyDescent="0.35">
      <c r="A6" s="2"/>
      <c r="B6" s="2"/>
      <c r="C6" s="2"/>
      <c r="D6" s="2"/>
      <c r="E6" s="2"/>
      <c r="F6" s="2"/>
      <c r="G6" s="2"/>
      <c r="H6" s="2"/>
    </row>
    <row r="7" spans="1:8" x14ac:dyDescent="0.35">
      <c r="A7" s="2"/>
      <c r="B7" s="2"/>
      <c r="C7" s="2"/>
      <c r="D7" s="2"/>
      <c r="E7" s="2"/>
      <c r="F7" s="2"/>
      <c r="G7" s="2"/>
      <c r="H7" s="2"/>
    </row>
    <row r="8" spans="1:8" x14ac:dyDescent="0.35">
      <c r="A8" s="2"/>
      <c r="B8" s="2"/>
      <c r="C8" s="2"/>
      <c r="D8" s="2"/>
      <c r="E8" s="2"/>
      <c r="F8" s="2"/>
      <c r="G8" s="2"/>
      <c r="H8" s="2"/>
    </row>
    <row r="9" spans="1:8" x14ac:dyDescent="0.35">
      <c r="A9" s="2"/>
      <c r="B9" s="2"/>
      <c r="C9" s="2"/>
      <c r="D9" s="2"/>
      <c r="E9" s="2"/>
      <c r="F9" s="2"/>
      <c r="G9" s="2"/>
      <c r="H9" s="2"/>
    </row>
    <row r="10" spans="1:8" x14ac:dyDescent="0.35">
      <c r="A10" s="2"/>
      <c r="B10" s="2"/>
      <c r="C10" s="2"/>
      <c r="D10" s="2"/>
      <c r="E10" s="2"/>
      <c r="F10" s="2"/>
      <c r="G10" s="2"/>
      <c r="H10" s="2"/>
    </row>
    <row r="11" spans="1:8" x14ac:dyDescent="0.35">
      <c r="A11" s="2"/>
      <c r="B11" s="2"/>
      <c r="C11" s="2"/>
      <c r="D11" s="2"/>
      <c r="E11" s="2"/>
      <c r="F11" s="2"/>
      <c r="G11" s="2"/>
      <c r="H11" s="2"/>
    </row>
    <row r="12" spans="1:8" x14ac:dyDescent="0.35">
      <c r="A12" s="2"/>
      <c r="B12" s="2"/>
      <c r="C12" s="2"/>
      <c r="D12" s="2"/>
      <c r="E12" s="2"/>
      <c r="F12" s="2"/>
      <c r="G12" s="2"/>
      <c r="H12" s="2"/>
    </row>
  </sheetData>
  <mergeCells count="2">
    <mergeCell ref="A2:H2"/>
    <mergeCell ref="A1:H1"/>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2">
        <x14:dataValidation type="list" allowBlank="1" xr:uid="{00000000-0002-0000-0B00-000000000000}">
          <x14:formula1>
            <xm:f>Lists!$U$2:$U$5</xm:f>
          </x14:formula1>
          <xm:sqref>D5:D12</xm:sqref>
        </x14:dataValidation>
        <x14:dataValidation type="list" allowBlank="1" xr:uid="{00000000-0002-0000-0B00-000001000000}">
          <x14:formula1>
            <xm:f>Lists!$O$2:$O$4</xm:f>
          </x14:formula1>
          <xm:sqref>E5:E12 H5:H12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2"/>
  <sheetViews>
    <sheetView workbookViewId="0">
      <selection activeCell="F13" sqref="F13"/>
    </sheetView>
  </sheetViews>
  <sheetFormatPr defaultRowHeight="14.5" x14ac:dyDescent="0.35"/>
  <cols>
    <col min="1" max="1" width="15.90625" customWidth="1"/>
    <col min="3" max="3" width="16.08984375" customWidth="1"/>
    <col min="5" max="5" width="17.7265625" customWidth="1"/>
    <col min="7" max="7" width="16.36328125" customWidth="1"/>
    <col min="9" max="9" width="14.08984375" customWidth="1"/>
    <col min="13" max="13" width="16.81640625" customWidth="1"/>
    <col min="15" max="15" width="13.26953125" customWidth="1"/>
    <col min="17" max="17" width="17.81640625" customWidth="1"/>
    <col min="19" max="19" width="22.7265625" customWidth="1"/>
    <col min="21" max="21" width="16" customWidth="1"/>
  </cols>
  <sheetData>
    <row r="1" spans="1:21" ht="56.5" customHeight="1" x14ac:dyDescent="0.35">
      <c r="A1" s="44" t="s">
        <v>197</v>
      </c>
      <c r="B1" s="44"/>
      <c r="C1" s="44" t="s">
        <v>198</v>
      </c>
      <c r="D1" s="44"/>
      <c r="E1" s="44" t="s">
        <v>199</v>
      </c>
      <c r="F1" s="44"/>
      <c r="G1" s="44" t="s">
        <v>184</v>
      </c>
      <c r="H1" s="44"/>
      <c r="I1" s="44" t="s">
        <v>200</v>
      </c>
      <c r="J1" s="44"/>
      <c r="K1" s="44" t="s">
        <v>201</v>
      </c>
      <c r="L1" s="44"/>
      <c r="M1" s="44" t="s">
        <v>202</v>
      </c>
      <c r="N1" s="44"/>
      <c r="O1" s="44" t="s">
        <v>203</v>
      </c>
      <c r="P1" s="44"/>
      <c r="Q1" s="44" t="s">
        <v>204</v>
      </c>
      <c r="R1" s="44"/>
      <c r="S1" s="44" t="s">
        <v>205</v>
      </c>
      <c r="T1" s="44"/>
      <c r="U1" s="44" t="s">
        <v>206</v>
      </c>
    </row>
    <row r="2" spans="1:21" x14ac:dyDescent="0.35">
      <c r="A2" t="s">
        <v>207</v>
      </c>
      <c r="C2" t="s">
        <v>208</v>
      </c>
      <c r="E2" t="s">
        <v>209</v>
      </c>
      <c r="G2" t="s">
        <v>210</v>
      </c>
      <c r="I2" t="s">
        <v>211</v>
      </c>
      <c r="K2" t="s">
        <v>212</v>
      </c>
      <c r="M2" t="s">
        <v>213</v>
      </c>
      <c r="O2" t="s">
        <v>214</v>
      </c>
      <c r="Q2" t="s">
        <v>215</v>
      </c>
      <c r="S2" t="s">
        <v>216</v>
      </c>
      <c r="U2" t="s">
        <v>217</v>
      </c>
    </row>
    <row r="3" spans="1:21" x14ac:dyDescent="0.35">
      <c r="A3" t="s">
        <v>218</v>
      </c>
      <c r="C3" t="s">
        <v>219</v>
      </c>
      <c r="E3" t="s">
        <v>220</v>
      </c>
      <c r="G3" t="s">
        <v>221</v>
      </c>
      <c r="I3" t="s">
        <v>221</v>
      </c>
      <c r="K3" t="s">
        <v>222</v>
      </c>
      <c r="M3" t="s">
        <v>223</v>
      </c>
      <c r="O3" t="s">
        <v>224</v>
      </c>
      <c r="Q3" t="s">
        <v>225</v>
      </c>
      <c r="S3" t="s">
        <v>226</v>
      </c>
      <c r="U3" t="s">
        <v>227</v>
      </c>
    </row>
    <row r="4" spans="1:21" x14ac:dyDescent="0.35">
      <c r="A4" t="s">
        <v>228</v>
      </c>
      <c r="C4" t="s">
        <v>229</v>
      </c>
      <c r="E4" t="s">
        <v>230</v>
      </c>
      <c r="G4" t="s">
        <v>211</v>
      </c>
      <c r="I4" t="s">
        <v>210</v>
      </c>
      <c r="K4" t="s">
        <v>231</v>
      </c>
      <c r="M4" t="s">
        <v>232</v>
      </c>
      <c r="O4" t="s">
        <v>233</v>
      </c>
      <c r="Q4" t="s">
        <v>234</v>
      </c>
      <c r="S4" t="s">
        <v>235</v>
      </c>
      <c r="U4" t="s">
        <v>236</v>
      </c>
    </row>
    <row r="5" spans="1:21" x14ac:dyDescent="0.35">
      <c r="C5" t="s">
        <v>237</v>
      </c>
      <c r="E5" t="s">
        <v>238</v>
      </c>
      <c r="I5" t="s">
        <v>239</v>
      </c>
      <c r="K5" t="s">
        <v>240</v>
      </c>
      <c r="M5" t="s">
        <v>241</v>
      </c>
      <c r="Q5" t="s">
        <v>242</v>
      </c>
      <c r="S5" t="s">
        <v>243</v>
      </c>
      <c r="U5" t="s">
        <v>233</v>
      </c>
    </row>
    <row r="6" spans="1:21" x14ac:dyDescent="0.35">
      <c r="E6" t="s">
        <v>244</v>
      </c>
      <c r="K6" t="s">
        <v>245</v>
      </c>
      <c r="M6" t="s">
        <v>246</v>
      </c>
      <c r="Q6" t="s">
        <v>247</v>
      </c>
      <c r="S6" t="s">
        <v>248</v>
      </c>
    </row>
    <row r="7" spans="1:21" x14ac:dyDescent="0.35">
      <c r="K7" t="s">
        <v>249</v>
      </c>
      <c r="M7" t="s">
        <v>250</v>
      </c>
      <c r="S7" t="s">
        <v>251</v>
      </c>
    </row>
    <row r="8" spans="1:21" x14ac:dyDescent="0.35">
      <c r="K8" t="s">
        <v>252</v>
      </c>
      <c r="M8" t="s">
        <v>253</v>
      </c>
      <c r="S8" t="s">
        <v>254</v>
      </c>
    </row>
    <row r="9" spans="1:21" x14ac:dyDescent="0.35">
      <c r="K9" t="s">
        <v>255</v>
      </c>
    </row>
    <row r="10" spans="1:21" x14ac:dyDescent="0.35">
      <c r="K10" t="s">
        <v>256</v>
      </c>
    </row>
    <row r="11" spans="1:21" x14ac:dyDescent="0.35">
      <c r="K11" t="s">
        <v>257</v>
      </c>
    </row>
    <row r="12" spans="1:21" x14ac:dyDescent="0.35">
      <c r="K12" t="s">
        <v>258</v>
      </c>
    </row>
  </sheetData>
  <pageMargins left="0.75" right="0.75" top="1" bottom="1" header="0.5" footer="0.5"/>
  <pageSetup orientation="portrait"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9"/>
  <sheetViews>
    <sheetView workbookViewId="0">
      <selection activeCell="E10" sqref="E10"/>
    </sheetView>
  </sheetViews>
  <sheetFormatPr defaultRowHeight="14.5" x14ac:dyDescent="0.35"/>
  <cols>
    <col min="1" max="1" width="20.26953125" customWidth="1"/>
    <col min="2" max="2" width="15.36328125" customWidth="1"/>
    <col min="3" max="3" width="13.1796875" customWidth="1"/>
    <col min="4" max="4" width="15.1796875" customWidth="1"/>
    <col min="5" max="5" width="18.7265625" customWidth="1"/>
    <col min="7" max="7" width="23" customWidth="1"/>
    <col min="8" max="8" width="22.7265625" customWidth="1"/>
  </cols>
  <sheetData>
    <row r="1" spans="1:8" ht="48" customHeight="1" x14ac:dyDescent="0.35">
      <c r="A1" s="28" t="s">
        <v>330</v>
      </c>
      <c r="B1" s="4"/>
      <c r="C1" s="4"/>
      <c r="D1" s="4"/>
      <c r="E1" s="4"/>
      <c r="F1" s="4"/>
      <c r="G1" s="4"/>
      <c r="H1" s="4"/>
    </row>
    <row r="2" spans="1:8" ht="80.5" customHeight="1" x14ac:dyDescent="0.35">
      <c r="A2" s="34" t="s">
        <v>259</v>
      </c>
      <c r="B2" s="35"/>
      <c r="C2" s="35"/>
      <c r="D2" s="35"/>
      <c r="E2" s="35"/>
      <c r="F2" s="35"/>
      <c r="G2" s="35"/>
      <c r="H2" s="35"/>
    </row>
    <row r="4" spans="1:8" ht="52" x14ac:dyDescent="0.35">
      <c r="A4" s="29" t="s">
        <v>181</v>
      </c>
      <c r="B4" s="29" t="s">
        <v>260</v>
      </c>
      <c r="C4" s="29" t="s">
        <v>261</v>
      </c>
      <c r="D4" s="29" t="s">
        <v>262</v>
      </c>
      <c r="E4" s="29" t="s">
        <v>263</v>
      </c>
      <c r="F4" s="29"/>
      <c r="G4" s="29" t="s">
        <v>264</v>
      </c>
      <c r="H4" s="29" t="s">
        <v>265</v>
      </c>
    </row>
    <row r="5" spans="1:8" x14ac:dyDescent="0.35">
      <c r="A5" s="30" t="s">
        <v>266</v>
      </c>
      <c r="B5" s="30">
        <v>48</v>
      </c>
      <c r="C5" s="30">
        <f>COUNTA(BOM_Packaging!A9:A29)+COUNTA(BOM_Packaging!A34:A60)</f>
        <v>0</v>
      </c>
      <c r="D5" s="30">
        <f>IF(B5=0,0,C5/B5)</f>
        <v>0</v>
      </c>
      <c r="E5" s="30">
        <f>COUNTIF(BOM_Packaging!M9:M60,"&lt;&gt;OK")</f>
        <v>52</v>
      </c>
      <c r="F5" s="30"/>
      <c r="G5" s="30" t="s">
        <v>267</v>
      </c>
      <c r="H5" s="45">
        <f>AVERAGE(D5:D9)</f>
        <v>7.0496894409937894E-2</v>
      </c>
    </row>
    <row r="6" spans="1:8" x14ac:dyDescent="0.35">
      <c r="A6" s="30" t="s">
        <v>268</v>
      </c>
      <c r="B6" s="30">
        <v>46</v>
      </c>
      <c r="C6" s="30">
        <f>COUNTA(Manufacturing!A8:A28)+COUNTA(Manufacturing!A32:A56)</f>
        <v>0</v>
      </c>
      <c r="D6" s="30">
        <f>IF(B6=0,0,C6/B6)</f>
        <v>0</v>
      </c>
      <c r="E6" s="30">
        <f>COUNTIF(Manufacturing!M8:M56,"&lt;&gt;OK")</f>
        <v>49</v>
      </c>
      <c r="F6" s="30"/>
      <c r="G6" s="30" t="s">
        <v>269</v>
      </c>
      <c r="H6" s="30">
        <f>COUNTIF(BOM_Packaging!H9:H29,"Proxy")+COUNTIF(BOM_Packaging!H9:H29,"Estimated")+COUNTIF(Manufacturing!H32:H56,"Proxy")+COUNTIF(Manufacturing!H32:H56,"Estimated")+COUNTIF(Logistics!J16:J62,"Proxy")+COUNTIF(Logistics!J16:J62,"Estimated")+COUNTIF('Use Phase'!H9:H69,"Proxy")+COUNTIF('Use Phase'!H9:H69,"Estimated")+COUNTIF(End_of_Life!H9:H58,"Proxy")+COUNTIF(End_of_Life!H9:H58,"Estimated")</f>
        <v>0</v>
      </c>
    </row>
    <row r="7" spans="1:8" x14ac:dyDescent="0.35">
      <c r="A7" s="30" t="s">
        <v>270</v>
      </c>
      <c r="B7" s="30">
        <v>32</v>
      </c>
      <c r="C7" s="30">
        <f>COUNTA(Logistics!A16:A24)+COUNTA(Logistics!A29:A38)+COUNTA(Logistics!A42:A51)+COUNTA(Logistics!A55:A62)</f>
        <v>0</v>
      </c>
      <c r="D7" s="30">
        <f>IF(B7=0,0,C7/B7)</f>
        <v>0</v>
      </c>
      <c r="E7" s="30">
        <f>COUNTIF(Logistics!M16:M62,"&lt;&gt;OK")</f>
        <v>47</v>
      </c>
      <c r="F7" s="30"/>
      <c r="G7" s="30" t="s">
        <v>271</v>
      </c>
      <c r="H7" s="30">
        <f>COUNTIF(BOM_Packaging!L9:L29,"High")+COUNTIF(BOM_Packaging!L9:L29,"Critical")+COUNTIF('Use Phase'!K9:K69,"High")+COUNTIF('Use Phase'!K9:K69,"Critical")+COUNTIF(End_of_Life!J9:J58,"High")+COUNTIF(End_of_Life!J9:J58,"Critical")</f>
        <v>0</v>
      </c>
    </row>
    <row r="8" spans="1:8" x14ac:dyDescent="0.35">
      <c r="A8" s="30" t="s">
        <v>10</v>
      </c>
      <c r="B8" s="30">
        <v>56</v>
      </c>
      <c r="C8" s="30">
        <f>COUNTA('Use Phase'!A9:A69)</f>
        <v>10</v>
      </c>
      <c r="D8" s="30">
        <f>IF(B8=0,0,C8/B8)</f>
        <v>0.17857142857142858</v>
      </c>
      <c r="E8" s="30">
        <f>COUNTIF('Use Phase'!M9:M69,"&lt;&gt;OK")</f>
        <v>61</v>
      </c>
      <c r="F8" s="30"/>
      <c r="G8" s="30" t="s">
        <v>272</v>
      </c>
      <c r="H8" s="30">
        <f>COUNTA(Product_Portfolio!A5:A30)</f>
        <v>0</v>
      </c>
    </row>
    <row r="9" spans="1:8" x14ac:dyDescent="0.35">
      <c r="A9" s="30" t="s">
        <v>163</v>
      </c>
      <c r="B9" s="30">
        <v>46</v>
      </c>
      <c r="C9" s="30">
        <f>COUNTA(End_of_Life!A9:A58)</f>
        <v>8</v>
      </c>
      <c r="D9" s="30">
        <f>IF(B9=0,0,C9/B9)</f>
        <v>0.17391304347826086</v>
      </c>
      <c r="E9" s="30">
        <f>COUNTIF(End_of_Life!M9:M58,"&lt;&gt;OK")</f>
        <v>50</v>
      </c>
      <c r="F9" s="30"/>
      <c r="G9" s="30"/>
      <c r="H9" s="30"/>
    </row>
  </sheetData>
  <mergeCells count="2">
    <mergeCell ref="A2:H2"/>
    <mergeCell ref="A1:H1"/>
  </mergeCells>
  <conditionalFormatting sqref="D5:D9">
    <cfRule type="colorScale" priority="1">
      <colorScale>
        <cfvo type="num" val="0"/>
        <cfvo type="num" val="0.6"/>
        <cfvo type="num" val="1"/>
        <color rgb="FFF8696B"/>
        <color rgb="FFFFEB84"/>
        <color rgb="FF63BE7B"/>
      </colorScale>
    </cfRule>
  </conditionalFormatting>
  <pageMargins left="0.75" right="0.75" top="1" bottom="1" header="0.5" footer="0.5"/>
  <pageSetup orientation="portrait" horizontalDpi="0"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13"/>
  <sheetViews>
    <sheetView workbookViewId="0">
      <selection activeCell="C30" sqref="C30"/>
    </sheetView>
  </sheetViews>
  <sheetFormatPr defaultRowHeight="14.5" x14ac:dyDescent="0.35"/>
  <cols>
    <col min="1" max="1" width="22" customWidth="1"/>
    <col min="2" max="2" width="18.36328125" customWidth="1"/>
    <col min="3" max="3" width="14.453125" customWidth="1"/>
    <col min="4" max="4" width="22.08984375" customWidth="1"/>
  </cols>
  <sheetData>
    <row r="1" spans="1:8" ht="31" customHeight="1" x14ac:dyDescent="0.35">
      <c r="A1" s="5" t="s">
        <v>273</v>
      </c>
      <c r="B1" s="4"/>
      <c r="C1" s="4"/>
      <c r="D1" s="4"/>
      <c r="E1" s="4"/>
      <c r="F1" s="4"/>
      <c r="G1" s="4"/>
      <c r="H1" s="4"/>
    </row>
    <row r="2" spans="1:8" ht="84" customHeight="1" x14ac:dyDescent="0.35">
      <c r="A2" s="34" t="s">
        <v>274</v>
      </c>
      <c r="B2" s="35"/>
      <c r="C2" s="35"/>
      <c r="D2" s="35"/>
      <c r="E2" s="35"/>
      <c r="F2" s="35"/>
      <c r="G2" s="35"/>
      <c r="H2" s="35"/>
    </row>
    <row r="4" spans="1:8" x14ac:dyDescent="0.35">
      <c r="A4" s="30" t="s">
        <v>275</v>
      </c>
      <c r="B4" s="37"/>
      <c r="C4" s="30" t="s">
        <v>276</v>
      </c>
      <c r="D4" s="37"/>
    </row>
    <row r="6" spans="1:8" ht="26" x14ac:dyDescent="0.35">
      <c r="A6" s="29" t="s">
        <v>277</v>
      </c>
      <c r="B6" s="29" t="s">
        <v>278</v>
      </c>
      <c r="C6" s="29" t="s">
        <v>279</v>
      </c>
      <c r="D6" s="29" t="s">
        <v>280</v>
      </c>
    </row>
    <row r="7" spans="1:8" x14ac:dyDescent="0.35">
      <c r="A7" s="30" t="s">
        <v>281</v>
      </c>
      <c r="B7" s="30">
        <f>COUNTIF(BOM_Packaging!A9:A29,$B$4)</f>
        <v>0</v>
      </c>
      <c r="C7" s="30">
        <f>COUNTIF(BOM_Packaging!A9:A29,$D$4)</f>
        <v>0</v>
      </c>
      <c r="D7" s="30">
        <f t="shared" ref="D7:D13" si="0">B7-C7</f>
        <v>0</v>
      </c>
    </row>
    <row r="8" spans="1:8" x14ac:dyDescent="0.35">
      <c r="A8" s="30" t="s">
        <v>282</v>
      </c>
      <c r="B8" s="30">
        <f>COUNTIF(BOM_Packaging!A34:A60,$B$4)</f>
        <v>0</v>
      </c>
      <c r="C8" s="30">
        <f>COUNTIF(BOM_Packaging!A34:A60,$D$4)</f>
        <v>0</v>
      </c>
      <c r="D8" s="30">
        <f t="shared" si="0"/>
        <v>0</v>
      </c>
    </row>
    <row r="9" spans="1:8" x14ac:dyDescent="0.35">
      <c r="A9" s="30" t="s">
        <v>283</v>
      </c>
      <c r="B9" s="30">
        <f>COUNTIF(Manufacturing!A8:A28,$B$4)+COUNTIF(Manufacturing!A32:A56,$B$4)</f>
        <v>0</v>
      </c>
      <c r="C9" s="30">
        <f>COUNTIF(Manufacturing!A8:A28,$D$4)+COUNTIF(Manufacturing!A32:A56,$D$4)</f>
        <v>0</v>
      </c>
      <c r="D9" s="30">
        <f t="shared" si="0"/>
        <v>0</v>
      </c>
    </row>
    <row r="10" spans="1:8" x14ac:dyDescent="0.35">
      <c r="A10" s="30" t="s">
        <v>284</v>
      </c>
      <c r="B10" s="30">
        <f>COUNTIF(Logistics!A16:A62,$B$4)</f>
        <v>0</v>
      </c>
      <c r="C10" s="30">
        <f>COUNTIF(Logistics!A16:A62,$D$4)</f>
        <v>0</v>
      </c>
      <c r="D10" s="30">
        <f t="shared" si="0"/>
        <v>0</v>
      </c>
    </row>
    <row r="11" spans="1:8" x14ac:dyDescent="0.35">
      <c r="A11" s="30" t="s">
        <v>285</v>
      </c>
      <c r="B11" s="30">
        <f>COUNTIF('Use Phase'!A9:A69,$B$4)</f>
        <v>0</v>
      </c>
      <c r="C11" s="30">
        <f>COUNTIF('Use Phase'!A9:A69,$D$4)</f>
        <v>0</v>
      </c>
      <c r="D11" s="30">
        <f t="shared" si="0"/>
        <v>0</v>
      </c>
    </row>
    <row r="12" spans="1:8" x14ac:dyDescent="0.35">
      <c r="A12" s="30" t="s">
        <v>286</v>
      </c>
      <c r="B12" s="30">
        <f>COUNTIF(End_of_Life!A9:A58,$B$4)</f>
        <v>0</v>
      </c>
      <c r="C12" s="30">
        <f>COUNTIF(End_of_Life!A9:A58,$D$4)</f>
        <v>0</v>
      </c>
      <c r="D12" s="30">
        <f t="shared" si="0"/>
        <v>0</v>
      </c>
    </row>
    <row r="13" spans="1:8" x14ac:dyDescent="0.35">
      <c r="A13" s="30" t="s">
        <v>287</v>
      </c>
      <c r="B13" s="30">
        <f>SUM(B7:B12)</f>
        <v>0</v>
      </c>
      <c r="C13" s="30">
        <f>SUM(C7:C12)</f>
        <v>0</v>
      </c>
      <c r="D13" s="30">
        <f t="shared" si="0"/>
        <v>0</v>
      </c>
    </row>
  </sheetData>
  <mergeCells count="2">
    <mergeCell ref="A2:H2"/>
    <mergeCell ref="A1:H1"/>
  </mergeCells>
  <conditionalFormatting sqref="D7:D13">
    <cfRule type="colorScale" priority="1">
      <colorScale>
        <cfvo type="num" val="-10"/>
        <cfvo type="num" val="0"/>
        <cfvo type="num" val="10"/>
        <color rgb="FFF8696B"/>
        <color rgb="FFFFEB84"/>
        <color rgb="FF63BE7B"/>
      </colorScale>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1">
        <x14:dataValidation type="list" allowBlank="1" xr:uid="{00000000-0002-0000-0E00-000000000000}">
          <x14:formula1>
            <xm:f>Product_Portfolio!$A$5:$A$30</xm:f>
          </x14:formula1>
          <xm:sqref>B4 D4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Copyright</vt:lpstr>
      <vt:lpstr>Framework_Overview</vt:lpstr>
      <vt:lpstr>Project_Setup</vt:lpstr>
      <vt:lpstr>Product_Portfolio</vt:lpstr>
      <vt:lpstr>Cradle</vt:lpstr>
      <vt:lpstr>Grave</vt:lpstr>
      <vt:lpstr>BOM_Packaging</vt:lpstr>
      <vt:lpstr>Manufacturing</vt:lpstr>
      <vt:lpstr>Logistics</vt:lpstr>
      <vt:lpstr>Use Phase</vt:lpstr>
      <vt:lpstr>End_of_Life</vt:lpstr>
      <vt:lpstr>Data_Quality</vt:lpstr>
      <vt:lpstr>Checklist</vt:lpstr>
      <vt:lpstr>Lists</vt:lpstr>
      <vt:lpstr>Dashboard</vt:lpstr>
      <vt:lpstr>Comparison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2026-03-27T03:48:51Z</dcterms:created>
  <dcterms:modified xsi:type="dcterms:W3CDTF">2026-03-27T03:49:53Z</dcterms:modified>
</cp:coreProperties>
</file>